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PHG\Desktop\"/>
    </mc:Choice>
  </mc:AlternateContent>
  <bookViews>
    <workbookView xWindow="0" yWindow="0" windowWidth="28800" windowHeight="11085"/>
  </bookViews>
  <sheets>
    <sheet name="Sheet1" sheetId="1" r:id="rId1"/>
  </sheets>
  <definedNames>
    <definedName name="_xlnm.Print_Area" localSheetId="0">Sheet1!$A$1:$AA$134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3" i="1" l="1"/>
  <c r="I34" i="1"/>
  <c r="K40" i="1" s="1"/>
  <c r="X26" i="1"/>
  <c r="K24" i="1" s="1"/>
  <c r="I16" i="1"/>
  <c r="X14" i="1"/>
  <c r="X12" i="1"/>
  <c r="I33" i="1" l="1"/>
  <c r="C89" i="1"/>
  <c r="V85" i="1" l="1"/>
  <c r="F87" i="1"/>
  <c r="F84" i="1" l="1"/>
  <c r="C115" i="1"/>
  <c r="C109" i="1"/>
  <c r="C103" i="1"/>
  <c r="C97" i="1" l="1"/>
  <c r="C94" i="1"/>
  <c r="C91" i="1"/>
  <c r="C50" i="1"/>
  <c r="C46" i="1"/>
  <c r="T78" i="1" l="1"/>
  <c r="Z81" i="1"/>
  <c r="C79" i="1" l="1"/>
  <c r="Y68" i="1"/>
  <c r="C67" i="1" s="1"/>
  <c r="C64" i="1"/>
  <c r="C60" i="1"/>
  <c r="C55" i="1" l="1"/>
  <c r="X30" i="1"/>
  <c r="I23" i="1" s="1"/>
  <c r="R40" i="1" s="1"/>
  <c r="X40" i="1" s="1"/>
  <c r="C24" i="1" s="1"/>
  <c r="G21" i="1"/>
  <c r="I10" i="1" l="1"/>
  <c r="M21" i="1" s="1"/>
  <c r="R21" i="1" l="1"/>
  <c r="C11" i="1" s="1"/>
  <c r="V130" i="1" s="1"/>
</calcChain>
</file>

<file path=xl/sharedStrings.xml><?xml version="1.0" encoding="utf-8"?>
<sst xmlns="http://schemas.openxmlformats.org/spreadsheetml/2006/main" count="279" uniqueCount="178">
  <si>
    <t>参考様式第１－24号（規則第８条第24号関係）</t>
  </si>
  <si>
    <t>（日本工業規格Ａ列４）</t>
  </si>
  <si>
    <t>Ａ・Ｂ・Ｃ・Ｄ・Ｅ・Ｆ</t>
  </si>
  <si>
    <t>優良要件適合申告書</t>
    <phoneticPr fontId="2"/>
  </si>
  <si>
    <t>（実習実施者）</t>
    <phoneticPr fontId="2"/>
  </si>
  <si>
    <t>記</t>
    <rPh sb="0" eb="1">
      <t>キ</t>
    </rPh>
    <phoneticPr fontId="2"/>
  </si>
  <si>
    <t>項目</t>
    <rPh sb="0" eb="2">
      <t>コウモク</t>
    </rPh>
    <phoneticPr fontId="2"/>
  </si>
  <si>
    <t>点数</t>
    <rPh sb="0" eb="2">
      <t>テンスウ</t>
    </rPh>
    <phoneticPr fontId="2"/>
  </si>
  <si>
    <t>　技能実習の適正な実施及び技能実習生の保護に関する法律施行規則第15条に定める基準を満たすことについて下記のとおり申告します。</t>
    <phoneticPr fontId="2"/>
  </si>
  <si>
    <t>　※やむを得ない不受検者がある場合には、Ａ及びＢそれぞれについて、やむを得ない不受検者名簿（別紙３）を添付すること。</t>
    <phoneticPr fontId="2"/>
  </si>
  <si>
    <t>① 分母</t>
  </si>
  <si>
    <t xml:space="preserve"> Ａ 現行制度</t>
    <phoneticPr fontId="2"/>
  </si>
  <si>
    <t xml:space="preserve"> Ｂ 旧制度</t>
    <phoneticPr fontId="2"/>
  </si>
  <si>
    <t>計</t>
    <rPh sb="0" eb="1">
      <t>ケイ</t>
    </rPh>
    <phoneticPr fontId="2"/>
  </si>
  <si>
    <t>名（Ａ＋Ｂ）</t>
    <rPh sb="0" eb="1">
      <t>ナ</t>
    </rPh>
    <phoneticPr fontId="2"/>
  </si>
  <si>
    <t xml:space="preserve">  第１号修了者</t>
    <phoneticPr fontId="2"/>
  </si>
  <si>
    <t>名－やむを得ない不受検者</t>
    <phoneticPr fontId="2"/>
  </si>
  <si>
    <t>名＝</t>
  </si>
  <si>
    <t>名</t>
    <rPh sb="0" eb="1">
      <t>メイ</t>
    </rPh>
    <phoneticPr fontId="2"/>
  </si>
  <si>
    <t>② 分子</t>
    <rPh sb="3" eb="4">
      <t>コ</t>
    </rPh>
    <phoneticPr fontId="2"/>
  </si>
  <si>
    <t>名（受検技能実習生名簿（別紙２）を添付すること）</t>
  </si>
  <si>
    <t>名（受検技能実習生名簿（別紙２）を添付すること）</t>
    <rPh sb="0" eb="1">
      <t>ナ</t>
    </rPh>
    <rPh sb="2" eb="4">
      <t>ジュケン</t>
    </rPh>
    <rPh sb="4" eb="6">
      <t>ギノウ</t>
    </rPh>
    <rPh sb="6" eb="8">
      <t>ジッシュウ</t>
    </rPh>
    <rPh sb="8" eb="9">
      <t>セイ</t>
    </rPh>
    <rPh sb="9" eb="11">
      <t>メイボ</t>
    </rPh>
    <rPh sb="12" eb="14">
      <t>ベッシ</t>
    </rPh>
    <rPh sb="17" eb="19">
      <t>テンプ</t>
    </rPh>
    <phoneticPr fontId="2"/>
  </si>
  <si>
    <t>※</t>
    <phoneticPr fontId="2"/>
  </si>
  <si>
    <t>点</t>
    <rPh sb="0" eb="1">
      <t>テン</t>
    </rPh>
    <phoneticPr fontId="2"/>
  </si>
  <si>
    <t>Ⅰ</t>
    <phoneticPr fontId="2"/>
  </si>
  <si>
    <t>③ 基礎級程度の学科試験及び実技試験の合格率</t>
  </si>
  <si>
    <t>②</t>
    <phoneticPr fontId="2"/>
  </si>
  <si>
    <t>名÷</t>
    <rPh sb="0" eb="1">
      <t>メイ</t>
    </rPh>
    <phoneticPr fontId="2"/>
  </si>
  <si>
    <t>①</t>
    <phoneticPr fontId="2"/>
  </si>
  <si>
    <t>×100＝</t>
    <phoneticPr fontId="2"/>
  </si>
  <si>
    <t>※合格率の小数点以下は切り捨てること。</t>
    <phoneticPr fontId="2"/>
  </si>
  <si>
    <t xml:space="preserve"> ａ 現行制度</t>
    <phoneticPr fontId="2"/>
  </si>
  <si>
    <t xml:space="preserve">  第２号修了者</t>
    <phoneticPr fontId="2"/>
  </si>
  <si>
    <t xml:space="preserve">  第２号受検者</t>
    <rPh sb="5" eb="8">
      <t>ジュケンシャ</t>
    </rPh>
    <phoneticPr fontId="2"/>
  </si>
  <si>
    <t>名</t>
    <phoneticPr fontId="2"/>
  </si>
  <si>
    <t>名（ａ＋ｂ）</t>
    <rPh sb="0" eb="1">
      <t>ナ</t>
    </rPh>
    <phoneticPr fontId="2"/>
  </si>
  <si>
    <t>　※旧制度について、平成29年７月１日前の受検者はその全てを含めないことが可能であるが、同日以後の受検者は必ず含めること。</t>
    <phoneticPr fontId="2"/>
  </si>
  <si>
    <t xml:space="preserve"> ｂ 旧制度</t>
    <phoneticPr fontId="2"/>
  </si>
  <si>
    <t xml:space="preserve"> Ａ 第２号修了者</t>
    <rPh sb="3" eb="4">
      <t>ダイ</t>
    </rPh>
    <rPh sb="5" eb="6">
      <t>ゴウ</t>
    </rPh>
    <rPh sb="6" eb="9">
      <t>シュウリョウシャ</t>
    </rPh>
    <phoneticPr fontId="2"/>
  </si>
  <si>
    <t xml:space="preserve">  ※やむを得ない不受検者がある場合には、Ａ及びＢそれぞれについて、やむを得ない不受検者名簿（別紙３）を添付すること。</t>
    <phoneticPr fontId="2"/>
  </si>
  <si>
    <t>1技能等の修得等に係る実績</t>
    <rPh sb="1" eb="3">
      <t>ギノウ</t>
    </rPh>
    <rPh sb="3" eb="4">
      <t>トウ</t>
    </rPh>
    <rPh sb="5" eb="7">
      <t>シュウトク</t>
    </rPh>
    <rPh sb="7" eb="8">
      <t>トウ</t>
    </rPh>
    <rPh sb="9" eb="10">
      <t>カカ</t>
    </rPh>
    <rPh sb="11" eb="13">
      <t>ジッセキ</t>
    </rPh>
    <phoneticPr fontId="2"/>
  </si>
  <si>
    <t xml:space="preserve"> Ａ ３級程度</t>
    <rPh sb="4" eb="5">
      <t>キュウ</t>
    </rPh>
    <rPh sb="5" eb="7">
      <t>テイド</t>
    </rPh>
    <phoneticPr fontId="2"/>
  </si>
  <si>
    <t xml:space="preserve">  ａ現行制度</t>
    <phoneticPr fontId="2"/>
  </si>
  <si>
    <t xml:space="preserve">  ｂ旧制度</t>
    <rPh sb="3" eb="6">
      <t>キュウセイド</t>
    </rPh>
    <phoneticPr fontId="2"/>
  </si>
  <si>
    <t xml:space="preserve"> Ｂ ２級程度</t>
    <rPh sb="4" eb="5">
      <t>キュウ</t>
    </rPh>
    <rPh sb="5" eb="7">
      <t>テイド</t>
    </rPh>
    <phoneticPr fontId="2"/>
  </si>
  <si>
    <t>名（受検技能実習生名簿（別紙２）を添付すること）</t>
    <phoneticPr fontId="2"/>
  </si>
  <si>
    <t>名（受検技能実習生名簿（別紙２）を添付すること）</t>
    <phoneticPr fontId="2"/>
  </si>
  <si>
    <t>③２級または３級程度の実技試験の合格率</t>
    <rPh sb="2" eb="3">
      <t>キュウ</t>
    </rPh>
    <rPh sb="7" eb="8">
      <t>キュウ</t>
    </rPh>
    <rPh sb="8" eb="10">
      <t>テイド</t>
    </rPh>
    <rPh sb="11" eb="13">
      <t>ジツギ</t>
    </rPh>
    <rPh sb="13" eb="15">
      <t>シケン</t>
    </rPh>
    <rPh sb="16" eb="18">
      <t>ゴウカク</t>
    </rPh>
    <rPh sb="18" eb="19">
      <t>リツ</t>
    </rPh>
    <phoneticPr fontId="2"/>
  </si>
  <si>
    <t>　（②Ａ＋②B×1.5＝</t>
    <phoneticPr fontId="2"/>
  </si>
  <si>
    <t>名）×1.2÷</t>
    <rPh sb="0" eb="1">
      <t>メイ</t>
    </rPh>
    <phoneticPr fontId="2"/>
  </si>
  <si>
    <t>％</t>
    <phoneticPr fontId="2"/>
  </si>
  <si>
    <t>Ⅱ</t>
    <phoneticPr fontId="2"/>
  </si>
  <si>
    <t>３級程度の実技試験の合格者</t>
    <rPh sb="1" eb="2">
      <t>キュウ</t>
    </rPh>
    <rPh sb="2" eb="4">
      <t>テイド</t>
    </rPh>
    <rPh sb="5" eb="7">
      <t>ジツギ</t>
    </rPh>
    <rPh sb="7" eb="9">
      <t>シケン</t>
    </rPh>
    <rPh sb="10" eb="13">
      <t>ゴウカクシャ</t>
    </rPh>
    <phoneticPr fontId="2"/>
  </si>
  <si>
    <t>計</t>
    <rPh sb="0" eb="1">
      <t>ケイ</t>
    </rPh>
    <phoneticPr fontId="2"/>
  </si>
  <si>
    <t>名</t>
    <rPh sb="0" eb="1">
      <t>メイ</t>
    </rPh>
    <phoneticPr fontId="2"/>
  </si>
  <si>
    <t>Ⅱ2⑴</t>
    <phoneticPr fontId="2"/>
  </si>
  <si>
    <t>Ⅱ2⑵</t>
    <phoneticPr fontId="2"/>
  </si>
  <si>
    <t>２級程度の実技試験の合格者</t>
    <rPh sb="1" eb="2">
      <t>キュウ</t>
    </rPh>
    <rPh sb="2" eb="4">
      <t>テイド</t>
    </rPh>
    <rPh sb="5" eb="7">
      <t>ジツギ</t>
    </rPh>
    <rPh sb="7" eb="9">
      <t>シケン</t>
    </rPh>
    <rPh sb="10" eb="13">
      <t>ゴウカクシャ</t>
    </rPh>
    <phoneticPr fontId="2"/>
  </si>
  <si>
    <t>※受検技能実習生名簿（別紙２）を添付すること。</t>
    <rPh sb="1" eb="3">
      <t>ジュケン</t>
    </rPh>
    <rPh sb="3" eb="5">
      <t>ギノウ</t>
    </rPh>
    <rPh sb="5" eb="8">
      <t>ジッシュウセイ</t>
    </rPh>
    <rPh sb="8" eb="10">
      <t>メイボ</t>
    </rPh>
    <rPh sb="11" eb="13">
      <t>ベッシ</t>
    </rPh>
    <rPh sb="16" eb="18">
      <t>テンプ</t>
    </rPh>
    <phoneticPr fontId="2"/>
  </si>
  <si>
    <t>※</t>
    <phoneticPr fontId="2"/>
  </si>
  <si>
    <t>２級又は３級程度の学科試験の合格者</t>
    <rPh sb="1" eb="2">
      <t>キュウ</t>
    </rPh>
    <rPh sb="2" eb="3">
      <t>マタ</t>
    </rPh>
    <rPh sb="5" eb="6">
      <t>キュウ</t>
    </rPh>
    <rPh sb="6" eb="8">
      <t>テイド</t>
    </rPh>
    <rPh sb="9" eb="11">
      <t>ガッカ</t>
    </rPh>
    <rPh sb="11" eb="13">
      <t>シケン</t>
    </rPh>
    <rPh sb="14" eb="17">
      <t>ゴウカクシャ</t>
    </rPh>
    <phoneticPr fontId="2"/>
  </si>
  <si>
    <t>Ⅲ</t>
    <phoneticPr fontId="2"/>
  </si>
  <si>
    <t>技能検定等の実施への協力の実績</t>
    <rPh sb="0" eb="2">
      <t>ギノウ</t>
    </rPh>
    <rPh sb="2" eb="4">
      <t>ケンテイ</t>
    </rPh>
    <rPh sb="4" eb="5">
      <t>トウ</t>
    </rPh>
    <rPh sb="6" eb="8">
      <t>ジッシ</t>
    </rPh>
    <rPh sb="10" eb="12">
      <t>キョウリョク</t>
    </rPh>
    <rPh sb="13" eb="15">
      <t>ジッセキ</t>
    </rPh>
    <phoneticPr fontId="2"/>
  </si>
  <si>
    <t>（</t>
    <phoneticPr fontId="2"/>
  </si>
  <si>
    <t>・</t>
    <phoneticPr fontId="2"/>
  </si>
  <si>
    <t>）</t>
    <phoneticPr fontId="2"/>
  </si>
  <si>
    <t>b</t>
    <phoneticPr fontId="2"/>
  </si>
  <si>
    <t>a</t>
    <phoneticPr fontId="2"/>
  </si>
  <si>
    <t>c</t>
    <phoneticPr fontId="2"/>
  </si>
  <si>
    <t>試験の職種名</t>
    <rPh sb="0" eb="2">
      <t>シケン</t>
    </rPh>
    <rPh sb="3" eb="5">
      <t>ショクシュ</t>
    </rPh>
    <rPh sb="5" eb="6">
      <t>メイ</t>
    </rPh>
    <phoneticPr fontId="2"/>
  </si>
  <si>
    <t>試験実施機関名</t>
    <rPh sb="0" eb="2">
      <t>シケン</t>
    </rPh>
    <rPh sb="2" eb="4">
      <t>ジッシ</t>
    </rPh>
    <rPh sb="4" eb="6">
      <t>キカン</t>
    </rPh>
    <rPh sb="6" eb="7">
      <t>メイ</t>
    </rPh>
    <phoneticPr fontId="2"/>
  </si>
  <si>
    <t>協力の概要</t>
    <rPh sb="0" eb="2">
      <t>キョウリョク</t>
    </rPh>
    <rPh sb="3" eb="5">
      <t>ガイヨウ</t>
    </rPh>
    <phoneticPr fontId="2"/>
  </si>
  <si>
    <t>Ⅳ</t>
    <phoneticPr fontId="2"/>
  </si>
  <si>
    <t>内容 ※黄色の網掛け部分のみ内容を入力。</t>
    <rPh sb="0" eb="2">
      <t>ナイヨウ</t>
    </rPh>
    <rPh sb="4" eb="6">
      <t>キイロ</t>
    </rPh>
    <rPh sb="7" eb="9">
      <t>アミカ</t>
    </rPh>
    <rPh sb="10" eb="12">
      <t>ブブン</t>
    </rPh>
    <rPh sb="14" eb="16">
      <t>ナイヨウ</t>
    </rPh>
    <rPh sb="17" eb="19">
      <t>ニュウリョク</t>
    </rPh>
    <phoneticPr fontId="2"/>
  </si>
  <si>
    <t>技能実習指導員全員の講習受講</t>
    <rPh sb="0" eb="2">
      <t>ギノウ</t>
    </rPh>
    <rPh sb="2" eb="4">
      <t>ジッシュウ</t>
    </rPh>
    <rPh sb="4" eb="7">
      <t>シドウイン</t>
    </rPh>
    <rPh sb="7" eb="9">
      <t>ゼンイン</t>
    </rPh>
    <rPh sb="10" eb="12">
      <t>コウシュウ</t>
    </rPh>
    <rPh sb="12" eb="14">
      <t>ジュコウ</t>
    </rPh>
    <phoneticPr fontId="2"/>
  </si>
  <si>
    <t>在籍者</t>
    <rPh sb="0" eb="3">
      <t>ザイセキシャ</t>
    </rPh>
    <phoneticPr fontId="2"/>
  </si>
  <si>
    <t>名</t>
    <rPh sb="0" eb="1">
      <t>メイ</t>
    </rPh>
    <phoneticPr fontId="2"/>
  </si>
  <si>
    <t>名　のうち、講習受講者</t>
    <rPh sb="0" eb="1">
      <t>メイ</t>
    </rPh>
    <rPh sb="6" eb="8">
      <t>コウシュウ</t>
    </rPh>
    <rPh sb="8" eb="11">
      <t>ジュコウシャ</t>
    </rPh>
    <phoneticPr fontId="2"/>
  </si>
  <si>
    <t>※講習受講者がいる場合には、講習受講者名簿（別紙１）添付すること。</t>
    <rPh sb="1" eb="3">
      <t>コウシュウ</t>
    </rPh>
    <rPh sb="3" eb="6">
      <t>ジュコウシャ</t>
    </rPh>
    <rPh sb="9" eb="11">
      <t>バアイ</t>
    </rPh>
    <rPh sb="14" eb="16">
      <t>コウシュウ</t>
    </rPh>
    <rPh sb="16" eb="19">
      <t>ジュコウシャ</t>
    </rPh>
    <rPh sb="19" eb="21">
      <t>メイボ</t>
    </rPh>
    <rPh sb="22" eb="24">
      <t>ベッシ</t>
    </rPh>
    <rPh sb="26" eb="28">
      <t>テンプ</t>
    </rPh>
    <phoneticPr fontId="2"/>
  </si>
  <si>
    <t>Ⅱ</t>
    <phoneticPr fontId="2"/>
  </si>
  <si>
    <t>2技能実習を行わせる体制</t>
    <rPh sb="1" eb="3">
      <t>ギノウ</t>
    </rPh>
    <rPh sb="3" eb="5">
      <t>ジッシュウ</t>
    </rPh>
    <rPh sb="6" eb="7">
      <t>オコナ</t>
    </rPh>
    <rPh sb="10" eb="12">
      <t>タイセイ</t>
    </rPh>
    <phoneticPr fontId="2"/>
  </si>
  <si>
    <t>第１号技能実習生の時間当たりの賃金</t>
    <rPh sb="0" eb="1">
      <t>ダイ</t>
    </rPh>
    <rPh sb="2" eb="3">
      <t>ゴウ</t>
    </rPh>
    <rPh sb="3" eb="5">
      <t>ギノウ</t>
    </rPh>
    <rPh sb="5" eb="7">
      <t>ジッシュウ</t>
    </rPh>
    <rPh sb="7" eb="8">
      <t>セイ</t>
    </rPh>
    <rPh sb="9" eb="11">
      <t>ジカン</t>
    </rPh>
    <rPh sb="11" eb="12">
      <t>ア</t>
    </rPh>
    <rPh sb="15" eb="17">
      <t>チンギン</t>
    </rPh>
    <phoneticPr fontId="2"/>
  </si>
  <si>
    <t>円÷最低賃金</t>
    <rPh sb="0" eb="1">
      <t>エン</t>
    </rPh>
    <rPh sb="2" eb="4">
      <t>サイテイ</t>
    </rPh>
    <rPh sb="4" eb="6">
      <t>チンギン</t>
    </rPh>
    <phoneticPr fontId="2"/>
  </si>
  <si>
    <t>円×100＝</t>
    <rPh sb="0" eb="1">
      <t>エン</t>
    </rPh>
    <phoneticPr fontId="2"/>
  </si>
  <si>
    <t>％</t>
  </si>
  <si>
    <t>％</t>
    <phoneticPr fontId="2"/>
  </si>
  <si>
    <t>）</t>
    <phoneticPr fontId="2"/>
  </si>
  <si>
    <t>a 対象とした技能実習生の氏名</t>
    <rPh sb="2" eb="4">
      <t>タイショウ</t>
    </rPh>
    <rPh sb="7" eb="9">
      <t>ギノウ</t>
    </rPh>
    <rPh sb="9" eb="12">
      <t>ジッシュウセイ</t>
    </rPh>
    <rPh sb="13" eb="15">
      <t>シメイ</t>
    </rPh>
    <phoneticPr fontId="2"/>
  </si>
  <si>
    <t>（</t>
    <phoneticPr fontId="2"/>
  </si>
  <si>
    <t>b 最低賃金の種類（</t>
    <rPh sb="2" eb="4">
      <t>サイテイ</t>
    </rPh>
    <rPh sb="4" eb="6">
      <t>チンギン</t>
    </rPh>
    <rPh sb="7" eb="9">
      <t>シュルイ</t>
    </rPh>
    <phoneticPr fontId="2"/>
  </si>
  <si>
    <t>・</t>
    <phoneticPr fontId="2"/>
  </si>
  <si>
    <t>）</t>
    <phoneticPr fontId="2"/>
  </si>
  <si>
    <t>※</t>
    <phoneticPr fontId="2"/>
  </si>
  <si>
    <t>第１号技能実習生の時間当たりの賃金は、本技能実習事業年度に受け入れている者のうち、</t>
  </si>
  <si>
    <t>賃金の額が最も低いものを記載すること。</t>
    <rPh sb="0" eb="2">
      <t>チンギン</t>
    </rPh>
    <rPh sb="3" eb="4">
      <t>ガク</t>
    </rPh>
    <rPh sb="5" eb="6">
      <t>モット</t>
    </rPh>
    <rPh sb="7" eb="8">
      <t>ヒク</t>
    </rPh>
    <rPh sb="12" eb="14">
      <t>キサイ</t>
    </rPh>
    <phoneticPr fontId="2"/>
  </si>
  <si>
    <t>最低賃金額は、本技能実習事業年度年頭（４月１日）の金額を記載すること。</t>
    <rPh sb="0" eb="2">
      <t>サイテイ</t>
    </rPh>
    <rPh sb="2" eb="4">
      <t>チンギン</t>
    </rPh>
    <rPh sb="4" eb="5">
      <t>ガク</t>
    </rPh>
    <rPh sb="7" eb="8">
      <t>ホン</t>
    </rPh>
    <rPh sb="8" eb="10">
      <t>ギノウ</t>
    </rPh>
    <rPh sb="10" eb="12">
      <t>ジッシュウ</t>
    </rPh>
    <rPh sb="12" eb="14">
      <t>ジギョウ</t>
    </rPh>
    <rPh sb="14" eb="16">
      <t>ネンド</t>
    </rPh>
    <rPh sb="16" eb="18">
      <t>ネントウ</t>
    </rPh>
    <rPh sb="20" eb="21">
      <t>ガツ</t>
    </rPh>
    <rPh sb="22" eb="23">
      <t>ニチ</t>
    </rPh>
    <rPh sb="25" eb="27">
      <t>キンガク</t>
    </rPh>
    <rPh sb="28" eb="30">
      <t>キサイ</t>
    </rPh>
    <phoneticPr fontId="2"/>
  </si>
  <si>
    <t>Ⅰ</t>
    <phoneticPr fontId="2"/>
  </si>
  <si>
    <t>昇給率</t>
    <rPh sb="0" eb="2">
      <t>ショウキュウ</t>
    </rPh>
    <rPh sb="2" eb="3">
      <t>リツ</t>
    </rPh>
    <phoneticPr fontId="2"/>
  </si>
  <si>
    <t>②</t>
    <phoneticPr fontId="2"/>
  </si>
  <si>
    <t>3技能実習生の待遇</t>
    <rPh sb="1" eb="3">
      <t>ギノウ</t>
    </rPh>
    <rPh sb="3" eb="5">
      <t>ジッシュウ</t>
    </rPh>
    <rPh sb="5" eb="6">
      <t>セイ</t>
    </rPh>
    <rPh sb="7" eb="9">
      <t>タイグウ</t>
    </rPh>
    <phoneticPr fontId="2"/>
  </si>
  <si>
    <t>① 改善命令</t>
    <rPh sb="2" eb="4">
      <t>カイゼン</t>
    </rPh>
    <rPh sb="4" eb="6">
      <t>メイレイ</t>
    </rPh>
    <phoneticPr fontId="2"/>
  </si>
  <si>
    <t>）</t>
    <phoneticPr fontId="2"/>
  </si>
  <si>
    <t>※有の場合（年月日</t>
    <rPh sb="1" eb="2">
      <t>アリ</t>
    </rPh>
    <rPh sb="3" eb="5">
      <t>バアイ</t>
    </rPh>
    <rPh sb="6" eb="9">
      <t>ネンガッピ</t>
    </rPh>
    <phoneticPr fontId="2"/>
  </si>
  <si>
    <t>年</t>
    <rPh sb="0" eb="1">
      <t>ネン</t>
    </rPh>
    <phoneticPr fontId="2"/>
  </si>
  <si>
    <t>月</t>
    <rPh sb="0" eb="1">
      <t>ガツ</t>
    </rPh>
    <phoneticPr fontId="2"/>
  </si>
  <si>
    <t>日</t>
    <rPh sb="0" eb="1">
      <t>ニチ</t>
    </rPh>
    <phoneticPr fontId="2"/>
  </si>
  <si>
    <t>／</t>
    <phoneticPr fontId="2"/>
  </si>
  <si>
    <t>・</t>
    <phoneticPr fontId="2"/>
  </si>
  <si>
    <t>）</t>
    <phoneticPr fontId="2"/>
  </si>
  <si>
    <t>②　旧制度の「改善命令相当の行政指導」</t>
    <rPh sb="2" eb="5">
      <t>キュウセイド</t>
    </rPh>
    <rPh sb="7" eb="9">
      <t>カイゼン</t>
    </rPh>
    <rPh sb="9" eb="11">
      <t>メイレイ</t>
    </rPh>
    <rPh sb="11" eb="13">
      <t>ソウトウ</t>
    </rPh>
    <rPh sb="14" eb="16">
      <t>ギョウセイ</t>
    </rPh>
    <rPh sb="16" eb="18">
      <t>シドウ</t>
    </rPh>
    <phoneticPr fontId="2"/>
  </si>
  <si>
    <t>（</t>
    <phoneticPr fontId="2"/>
  </si>
  <si>
    <t>)</t>
    <phoneticPr fontId="2"/>
  </si>
  <si>
    <t>Ⅱ</t>
    <phoneticPr fontId="2"/>
  </si>
  <si>
    <t>失踪者</t>
    <rPh sb="0" eb="2">
      <t>シッソウ</t>
    </rPh>
    <rPh sb="2" eb="3">
      <t>シャ</t>
    </rPh>
    <phoneticPr fontId="2"/>
  </si>
  <si>
    <t>名</t>
    <rPh sb="0" eb="1">
      <t>メイ</t>
    </rPh>
    <phoneticPr fontId="2"/>
  </si>
  <si>
    <t>受入れ</t>
    <rPh sb="0" eb="2">
      <t>ウケイ</t>
    </rPh>
    <phoneticPr fontId="2"/>
  </si>
  <si>
    <t>/</t>
    <phoneticPr fontId="2"/>
  </si>
  <si>
    <t>名　×　100　＝</t>
    <rPh sb="0" eb="1">
      <t>メイ</t>
    </rPh>
    <phoneticPr fontId="2"/>
  </si>
  <si>
    <t>％</t>
    <phoneticPr fontId="2"/>
  </si>
  <si>
    <t>※受入れ数は、過去３年以内において新たに受入れを開始した技能実習生の総数。</t>
    <rPh sb="1" eb="3">
      <t>ウケイ</t>
    </rPh>
    <rPh sb="4" eb="5">
      <t>スウ</t>
    </rPh>
    <rPh sb="7" eb="9">
      <t>カコ</t>
    </rPh>
    <rPh sb="10" eb="11">
      <t>ネン</t>
    </rPh>
    <rPh sb="11" eb="13">
      <t>イナイ</t>
    </rPh>
    <rPh sb="17" eb="18">
      <t>アラ</t>
    </rPh>
    <rPh sb="20" eb="22">
      <t>ウケイ</t>
    </rPh>
    <rPh sb="24" eb="26">
      <t>カイシ</t>
    </rPh>
    <rPh sb="28" eb="30">
      <t>ギノウ</t>
    </rPh>
    <rPh sb="30" eb="33">
      <t>ジッシュウセイ</t>
    </rPh>
    <rPh sb="34" eb="36">
      <t>ソウスウ</t>
    </rPh>
    <phoneticPr fontId="2"/>
  </si>
  <si>
    <t>Ⅱ</t>
    <phoneticPr fontId="2"/>
  </si>
  <si>
    <t>責めによるべき失踪</t>
    <rPh sb="0" eb="1">
      <t>セ</t>
    </rPh>
    <rPh sb="7" eb="9">
      <t>シッソウ</t>
    </rPh>
    <phoneticPr fontId="2"/>
  </si>
  <si>
    <t>（</t>
    <phoneticPr fontId="2"/>
  </si>
  <si>
    <t>）</t>
    <phoneticPr fontId="2"/>
  </si>
  <si>
    <t>Ⅲ</t>
    <phoneticPr fontId="2"/>
  </si>
  <si>
    <t>4法令違反・問題の発生状況</t>
    <rPh sb="1" eb="3">
      <t>ホウレイ</t>
    </rPh>
    <rPh sb="3" eb="5">
      <t>イハン</t>
    </rPh>
    <rPh sb="6" eb="8">
      <t>モンダイ</t>
    </rPh>
    <rPh sb="9" eb="11">
      <t>ハッセイ</t>
    </rPh>
    <rPh sb="11" eb="13">
      <t>ジョウキョウ</t>
    </rPh>
    <phoneticPr fontId="2"/>
  </si>
  <si>
    <t>マニュアル等の策定及び関係職員への周知</t>
    <rPh sb="5" eb="6">
      <t>トウ</t>
    </rPh>
    <rPh sb="7" eb="9">
      <t>サクテイ</t>
    </rPh>
    <rPh sb="9" eb="10">
      <t>オヨ</t>
    </rPh>
    <rPh sb="11" eb="13">
      <t>カンケイ</t>
    </rPh>
    <rPh sb="13" eb="15">
      <t>ショクイン</t>
    </rPh>
    <rPh sb="17" eb="19">
      <t>シュウチ</t>
    </rPh>
    <phoneticPr fontId="2"/>
  </si>
  <si>
    <t>（</t>
    <phoneticPr fontId="2"/>
  </si>
  <si>
    <t>Ⅰ</t>
    <phoneticPr fontId="2"/>
  </si>
  <si>
    <t>）</t>
    <phoneticPr fontId="2"/>
  </si>
  <si>
    <t>受入れ中のすべての技能実習生が母国語で相談できる相談員の確保</t>
    <rPh sb="0" eb="2">
      <t>ウケイ</t>
    </rPh>
    <rPh sb="3" eb="4">
      <t>チュウ</t>
    </rPh>
    <rPh sb="9" eb="11">
      <t>ギノウ</t>
    </rPh>
    <rPh sb="11" eb="14">
      <t>ジッシュウセイ</t>
    </rPh>
    <rPh sb="15" eb="18">
      <t>ボコクゴ</t>
    </rPh>
    <rPh sb="19" eb="21">
      <t>ソウダン</t>
    </rPh>
    <rPh sb="24" eb="27">
      <t>ソウダンイン</t>
    </rPh>
    <rPh sb="28" eb="30">
      <t>カクホ</t>
    </rPh>
    <phoneticPr fontId="2"/>
  </si>
  <si>
    <t>Ⅱ</t>
    <phoneticPr fontId="2"/>
  </si>
  <si>
    <t>実習先変更による技能実習生の受入れ</t>
    <rPh sb="0" eb="2">
      <t>ジッシュウ</t>
    </rPh>
    <rPh sb="2" eb="3">
      <t>サキ</t>
    </rPh>
    <rPh sb="3" eb="5">
      <t>ヘンコウ</t>
    </rPh>
    <rPh sb="8" eb="10">
      <t>ギノウ</t>
    </rPh>
    <rPh sb="10" eb="13">
      <t>ジッシュウセイ</t>
    </rPh>
    <rPh sb="14" eb="16">
      <t>ウケイ</t>
    </rPh>
    <phoneticPr fontId="2"/>
  </si>
  <si>
    <t>（</t>
    <phoneticPr fontId="2"/>
  </si>
  <si>
    <t>）</t>
    <phoneticPr fontId="2"/>
  </si>
  <si>
    <t>）</t>
    <phoneticPr fontId="2"/>
  </si>
  <si>
    <t>　※有の場合　技能実習生の氏名</t>
    <rPh sb="2" eb="3">
      <t>アリ</t>
    </rPh>
    <rPh sb="4" eb="6">
      <t>バアイ</t>
    </rPh>
    <rPh sb="7" eb="9">
      <t>ギノウ</t>
    </rPh>
    <rPh sb="9" eb="12">
      <t>ジッシュウセイ</t>
    </rPh>
    <rPh sb="13" eb="15">
      <t>シメイ</t>
    </rPh>
    <phoneticPr fontId="2"/>
  </si>
  <si>
    <t>（</t>
    <phoneticPr fontId="2"/>
  </si>
  <si>
    <t>国籍（</t>
    <rPh sb="0" eb="2">
      <t>コクセキ</t>
    </rPh>
    <phoneticPr fontId="2"/>
  </si>
  <si>
    <t>性別（</t>
    <rPh sb="0" eb="2">
      <t>セイベツ</t>
    </rPh>
    <phoneticPr fontId="2"/>
  </si>
  <si>
    <t>・</t>
    <phoneticPr fontId="2"/>
  </si>
  <si>
    <t>）</t>
    <phoneticPr fontId="2"/>
  </si>
  <si>
    <t>生年月日</t>
    <rPh sb="0" eb="2">
      <t>セイネン</t>
    </rPh>
    <rPh sb="2" eb="4">
      <t>ガッピ</t>
    </rPh>
    <phoneticPr fontId="2"/>
  </si>
  <si>
    <t>年</t>
    <rPh sb="0" eb="1">
      <t>ネン</t>
    </rPh>
    <phoneticPr fontId="2"/>
  </si>
  <si>
    <t>月</t>
    <rPh sb="0" eb="1">
      <t>ガツ</t>
    </rPh>
    <phoneticPr fontId="2"/>
  </si>
  <si>
    <t>日</t>
    <rPh sb="0" eb="1">
      <t>ニチ</t>
    </rPh>
    <phoneticPr fontId="2"/>
  </si>
  <si>
    <t>受入れ年月日</t>
    <rPh sb="0" eb="2">
      <t>ウケイ</t>
    </rPh>
    <rPh sb="3" eb="6">
      <t>ネンガッピ</t>
    </rPh>
    <phoneticPr fontId="2"/>
  </si>
  <si>
    <t>（</t>
    <phoneticPr fontId="2"/>
  </si>
  <si>
    <t>実習先変更時の技能実習計画認定番号（</t>
    <rPh sb="0" eb="2">
      <t>ジッシュウ</t>
    </rPh>
    <rPh sb="2" eb="3">
      <t>サキ</t>
    </rPh>
    <rPh sb="3" eb="5">
      <t>ヘンコウ</t>
    </rPh>
    <rPh sb="5" eb="6">
      <t>ジ</t>
    </rPh>
    <rPh sb="7" eb="9">
      <t>ギノウ</t>
    </rPh>
    <rPh sb="9" eb="11">
      <t>ジッシュウ</t>
    </rPh>
    <rPh sb="11" eb="13">
      <t>ケイカク</t>
    </rPh>
    <rPh sb="13" eb="15">
      <t>ニンテイ</t>
    </rPh>
    <rPh sb="15" eb="17">
      <t>バンゴウ</t>
    </rPh>
    <phoneticPr fontId="2"/>
  </si>
  <si>
    <t>）</t>
    <phoneticPr fontId="2"/>
  </si>
  <si>
    <t>点</t>
    <rPh sb="0" eb="1">
      <t>テン</t>
    </rPh>
    <phoneticPr fontId="2"/>
  </si>
  <si>
    <t>Ⅲ</t>
    <phoneticPr fontId="2"/>
  </si>
  <si>
    <t>5相談・支援体制</t>
    <rPh sb="1" eb="3">
      <t>ソウダン</t>
    </rPh>
    <rPh sb="4" eb="6">
      <t>シエン</t>
    </rPh>
    <rPh sb="6" eb="8">
      <t>タイセイ</t>
    </rPh>
    <phoneticPr fontId="2"/>
  </si>
  <si>
    <t>日本語学習の支援の概要</t>
    <rPh sb="0" eb="3">
      <t>ニホンゴ</t>
    </rPh>
    <rPh sb="3" eb="5">
      <t>ガクシュウ</t>
    </rPh>
    <rPh sb="6" eb="8">
      <t>シエン</t>
    </rPh>
    <rPh sb="9" eb="11">
      <t>ガイヨウ</t>
    </rPh>
    <phoneticPr fontId="2"/>
  </si>
  <si>
    <t>Ⅱ</t>
    <phoneticPr fontId="2"/>
  </si>
  <si>
    <t>地域社会との交流を行う機会の概要</t>
    <rPh sb="0" eb="2">
      <t>チイキ</t>
    </rPh>
    <rPh sb="2" eb="4">
      <t>シャカイ</t>
    </rPh>
    <rPh sb="6" eb="8">
      <t>コウリュウ</t>
    </rPh>
    <rPh sb="9" eb="10">
      <t>オコナ</t>
    </rPh>
    <rPh sb="11" eb="13">
      <t>キカイ</t>
    </rPh>
    <rPh sb="14" eb="16">
      <t>ガイヨウ</t>
    </rPh>
    <phoneticPr fontId="2"/>
  </si>
  <si>
    <t>日本の文化を学ぶ機会の概要</t>
    <rPh sb="0" eb="2">
      <t>ニホン</t>
    </rPh>
    <rPh sb="3" eb="5">
      <t>ブンカ</t>
    </rPh>
    <rPh sb="6" eb="7">
      <t>マナ</t>
    </rPh>
    <rPh sb="8" eb="10">
      <t>キカイ</t>
    </rPh>
    <rPh sb="11" eb="13">
      <t>ガイヨウ</t>
    </rPh>
    <phoneticPr fontId="2"/>
  </si>
  <si>
    <t>６地域社会との共生</t>
    <rPh sb="1" eb="3">
      <t>チイキ</t>
    </rPh>
    <rPh sb="3" eb="5">
      <t>シャカイ</t>
    </rPh>
    <rPh sb="7" eb="9">
      <t>キョウセイ</t>
    </rPh>
    <phoneticPr fontId="2"/>
  </si>
  <si>
    <t>（注意）</t>
    <rPh sb="1" eb="3">
      <t>チュウイ</t>
    </rPh>
    <phoneticPr fontId="2"/>
  </si>
  <si>
    <t>１　点数欄に※印が付された項目については、申告の有無にかかわらず、内容欄を記載すること。</t>
    <rPh sb="2" eb="4">
      <t>テンスウ</t>
    </rPh>
    <rPh sb="4" eb="5">
      <t>ラン</t>
    </rPh>
    <rPh sb="7" eb="8">
      <t>ジルシ</t>
    </rPh>
    <rPh sb="9" eb="10">
      <t>フ</t>
    </rPh>
    <rPh sb="13" eb="15">
      <t>コウモク</t>
    </rPh>
    <rPh sb="21" eb="23">
      <t>シンコク</t>
    </rPh>
    <rPh sb="24" eb="26">
      <t>ウム</t>
    </rPh>
    <rPh sb="33" eb="35">
      <t>ナイヨウ</t>
    </rPh>
    <rPh sb="35" eb="36">
      <t>ラン</t>
    </rPh>
    <rPh sb="37" eb="39">
      <t>キサイ</t>
    </rPh>
    <phoneticPr fontId="2"/>
  </si>
  <si>
    <t>２　点数欄は、申請の有無にかかわらず記載し、申告しない項目には、点数表を参照して「０点」、「-５点」等と</t>
    <rPh sb="2" eb="4">
      <t>テンスウ</t>
    </rPh>
    <rPh sb="4" eb="5">
      <t>ラン</t>
    </rPh>
    <rPh sb="7" eb="9">
      <t>シンセイ</t>
    </rPh>
    <rPh sb="10" eb="12">
      <t>ウム</t>
    </rPh>
    <rPh sb="18" eb="20">
      <t>キサイ</t>
    </rPh>
    <rPh sb="22" eb="24">
      <t>シンコク</t>
    </rPh>
    <rPh sb="27" eb="29">
      <t>コウモク</t>
    </rPh>
    <rPh sb="32" eb="34">
      <t>テンスウ</t>
    </rPh>
    <rPh sb="34" eb="35">
      <t>ヒョウ</t>
    </rPh>
    <rPh sb="36" eb="38">
      <t>サンショウ</t>
    </rPh>
    <rPh sb="42" eb="43">
      <t>テン</t>
    </rPh>
    <rPh sb="48" eb="49">
      <t>テン</t>
    </rPh>
    <rPh sb="50" eb="51">
      <t>トウ</t>
    </rPh>
    <phoneticPr fontId="2"/>
  </si>
  <si>
    <t>　　記載すること。</t>
    <rPh sb="2" eb="4">
      <t>キサイ</t>
    </rPh>
    <phoneticPr fontId="2"/>
  </si>
  <si>
    <t>３　「１技能等の修得等に係る実績」の項目については、施行後３年間は、「Ⅱ」の欄の記載か「Ⅱ２⑴とⅡ２⑵」</t>
    <rPh sb="4" eb="6">
      <t>ギノウ</t>
    </rPh>
    <rPh sb="6" eb="7">
      <t>トウ</t>
    </rPh>
    <rPh sb="8" eb="10">
      <t>シュウトク</t>
    </rPh>
    <rPh sb="10" eb="11">
      <t>トウ</t>
    </rPh>
    <rPh sb="12" eb="13">
      <t>カカ</t>
    </rPh>
    <rPh sb="14" eb="16">
      <t>ジッセキ</t>
    </rPh>
    <rPh sb="18" eb="20">
      <t>コウモク</t>
    </rPh>
    <rPh sb="26" eb="28">
      <t>シコウ</t>
    </rPh>
    <rPh sb="28" eb="29">
      <t>ゴ</t>
    </rPh>
    <rPh sb="30" eb="32">
      <t>ネンカン</t>
    </rPh>
    <rPh sb="38" eb="39">
      <t>ラン</t>
    </rPh>
    <rPh sb="40" eb="42">
      <t>キサイ</t>
    </rPh>
    <phoneticPr fontId="2"/>
  </si>
  <si>
    <t>　　欄の記載のいずれかを選択すること。</t>
    <rPh sb="2" eb="3">
      <t>ラン</t>
    </rPh>
    <rPh sb="4" eb="6">
      <t>キサイ</t>
    </rPh>
    <rPh sb="12" eb="14">
      <t>センタク</t>
    </rPh>
    <phoneticPr fontId="2"/>
  </si>
  <si>
    <t>４　「２技能実習を行わせる体制」の項目については、講習の整備から１年間は記載しないこと。</t>
    <rPh sb="4" eb="6">
      <t>ギノウ</t>
    </rPh>
    <rPh sb="6" eb="8">
      <t>ジッシュウ</t>
    </rPh>
    <rPh sb="9" eb="10">
      <t>オコナ</t>
    </rPh>
    <rPh sb="13" eb="15">
      <t>タイセイ</t>
    </rPh>
    <rPh sb="17" eb="19">
      <t>コウモク</t>
    </rPh>
    <rPh sb="25" eb="27">
      <t>コウシュウ</t>
    </rPh>
    <rPh sb="28" eb="30">
      <t>セイビ</t>
    </rPh>
    <rPh sb="33" eb="35">
      <t>ネンカン</t>
    </rPh>
    <rPh sb="36" eb="38">
      <t>キサイ</t>
    </rPh>
    <phoneticPr fontId="2"/>
  </si>
  <si>
    <t>合格点</t>
    <rPh sb="0" eb="3">
      <t>ゴウカクテン</t>
    </rPh>
    <phoneticPr fontId="2"/>
  </si>
  <si>
    <t>日</t>
    <rPh sb="0" eb="1">
      <t>ヒ</t>
    </rPh>
    <phoneticPr fontId="2"/>
  </si>
  <si>
    <t xml:space="preserve"> Ｂ 第３号修了者</t>
    <phoneticPr fontId="2"/>
  </si>
  <si>
    <t>生活指導員全員の講習受講</t>
    <rPh sb="0" eb="2">
      <t>セイカツ</t>
    </rPh>
    <rPh sb="2" eb="5">
      <t>シドウイン</t>
    </rPh>
    <rPh sb="5" eb="7">
      <t>ゼンイン</t>
    </rPh>
    <rPh sb="8" eb="10">
      <t>コウシュウ</t>
    </rPh>
    <rPh sb="10" eb="12">
      <t>ジュコウ</t>
    </rPh>
    <phoneticPr fontId="2"/>
  </si>
  <si>
    <t>①</t>
    <phoneticPr fontId="2"/>
  </si>
  <si>
    <t>第２号技能実習への移行時</t>
    <rPh sb="0" eb="1">
      <t>ダイ</t>
    </rPh>
    <rPh sb="2" eb="3">
      <t>ゴウ</t>
    </rPh>
    <rPh sb="3" eb="5">
      <t>ギノウ</t>
    </rPh>
    <rPh sb="5" eb="7">
      <t>ジッシュウ</t>
    </rPh>
    <rPh sb="9" eb="11">
      <t>イコウ</t>
    </rPh>
    <rPh sb="11" eb="12">
      <t>ジ</t>
    </rPh>
    <phoneticPr fontId="2"/>
  </si>
  <si>
    <t>第３号技能実習への移行時</t>
    <rPh sb="0" eb="1">
      <t>ダイ</t>
    </rPh>
    <rPh sb="2" eb="3">
      <t>ゴウ</t>
    </rPh>
    <rPh sb="3" eb="5">
      <t>ギノウ</t>
    </rPh>
    <rPh sb="5" eb="7">
      <t>ジッシュウ</t>
    </rPh>
    <rPh sb="9" eb="11">
      <t>イコウ</t>
    </rPh>
    <rPh sb="11" eb="12">
      <t>ジ</t>
    </rPh>
    <phoneticPr fontId="2"/>
  </si>
  <si>
    <t>※直近の実施状況報告に記載した割合と同様の記載となることに留意すること。</t>
    <rPh sb="1" eb="3">
      <t>チョッキン</t>
    </rPh>
    <rPh sb="4" eb="6">
      <t>ジッシ</t>
    </rPh>
    <rPh sb="6" eb="8">
      <t>ジョウキョウ</t>
    </rPh>
    <rPh sb="8" eb="10">
      <t>ホウコク</t>
    </rPh>
    <rPh sb="11" eb="13">
      <t>キサイ</t>
    </rPh>
    <rPh sb="15" eb="17">
      <t>ワリアイ</t>
    </rPh>
    <rPh sb="18" eb="20">
      <t>ドウヨウ</t>
    </rPh>
    <rPh sb="21" eb="23">
      <t>キサイ</t>
    </rPh>
    <rPh sb="29" eb="31">
      <t>リュウイ</t>
    </rPh>
    <phoneticPr fontId="2"/>
  </si>
  <si>
    <t>（</t>
  </si>
  <si>
    <t>・</t>
  </si>
  <si>
    <t>）</t>
  </si>
  <si>
    <t>実習実施者：</t>
    <rPh sb="0" eb="2">
      <t>ジッシュウ</t>
    </rPh>
    <rPh sb="2" eb="5">
      <t>ジッシシャ</t>
    </rPh>
    <phoneticPr fontId="2"/>
  </si>
  <si>
    <t>作成年月日：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</si>
</sst>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10"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color theme="1"/>
      <name val="游ゴシック"/>
      <family val="2"/>
      <charset val="128"/>
      <scheme val="minor"/>
    </font>
    <font>
      <sz val="9"/>
      <color rgb="FF000000"/>
      <name val="Meiryo UI"/>
      <family val="3"/>
      <charset val="128"/>
    </font>
    <font>
      <sz val="11"/>
      <color theme="0"/>
      <name val="ＭＳ 明朝"/>
      <family val="1"/>
      <charset val="128"/>
    </font>
    <font>
      <sz val="11"/>
      <name val="ＭＳ 明朝"/>
      <family val="1"/>
      <charset val="128"/>
    </font>
    <font>
      <sz val="14"/>
      <name val="ＭＳ 明朝"/>
      <family val="1"/>
      <charset val="128"/>
    </font>
    <font>
      <sz val="10.5"/>
      <name val="ＭＳ 明朝"/>
      <family val="1"/>
      <charset val="128"/>
    </font>
    <font>
      <sz val="10"/>
      <name val="ＭＳ 明朝"/>
      <family val="1"/>
      <charset val="128"/>
    </font>
  </fonts>
  <fills count="3">
    <fill>
      <patternFill patternType="none"/>
    </fill>
    <fill>
      <patternFill patternType="gray125"/>
    </fill>
    <fill>
      <patternFill patternType="solid">
        <fgColor rgb="FFFFFFCC"/>
        <bgColor indexed="64"/>
      </patternFill>
    </fill>
  </fills>
  <borders count="1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9" fontId="3" fillId="0" borderId="0" applyFont="0" applyFill="0" applyBorder="0" applyAlignment="0" applyProtection="0">
      <alignment vertical="center"/>
    </xf>
  </cellStyleXfs>
  <cellXfs count="157">
    <xf numFmtId="0" fontId="0" fillId="0" borderId="0" xfId="0">
      <alignment vertical="center"/>
    </xf>
    <xf numFmtId="0" fontId="1" fillId="0" borderId="0" xfId="0" applyFont="1" applyProtection="1">
      <alignment vertical="center"/>
      <protection locked="0"/>
    </xf>
    <xf numFmtId="0" fontId="1" fillId="0" borderId="0" xfId="0" applyFont="1" applyBorder="1" applyProtection="1">
      <alignment vertical="center"/>
      <protection locked="0"/>
    </xf>
    <xf numFmtId="0" fontId="1" fillId="0" borderId="0" xfId="0" applyFont="1" applyFill="1" applyBorder="1" applyAlignment="1" applyProtection="1">
      <alignment vertical="center"/>
      <protection locked="0"/>
    </xf>
    <xf numFmtId="0" fontId="6" fillId="0" borderId="6" xfId="0" applyFont="1" applyBorder="1" applyProtection="1">
      <alignment vertical="center"/>
      <protection locked="0"/>
    </xf>
    <xf numFmtId="0" fontId="6" fillId="0" borderId="7" xfId="0" applyFont="1" applyBorder="1" applyProtection="1">
      <alignment vertical="center"/>
      <protection locked="0"/>
    </xf>
    <xf numFmtId="0" fontId="6" fillId="0" borderId="0" xfId="0" applyFont="1" applyBorder="1" applyProtection="1">
      <alignment vertical="center"/>
      <protection locked="0"/>
    </xf>
    <xf numFmtId="0" fontId="6" fillId="0" borderId="8" xfId="0" applyFont="1" applyBorder="1" applyProtection="1">
      <alignment vertical="center"/>
      <protection locked="0"/>
    </xf>
    <xf numFmtId="0" fontId="8" fillId="0" borderId="0" xfId="0" applyFont="1" applyBorder="1" applyProtection="1">
      <alignment vertical="center"/>
      <protection locked="0"/>
    </xf>
    <xf numFmtId="0" fontId="6" fillId="0" borderId="6" xfId="0" applyFont="1" applyBorder="1" applyProtection="1">
      <alignment vertical="center"/>
    </xf>
    <xf numFmtId="0" fontId="6" fillId="0" borderId="8"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6" xfId="0" applyFont="1" applyBorder="1" applyAlignment="1" applyProtection="1">
      <alignment horizontal="center" vertical="center"/>
      <protection locked="0"/>
    </xf>
    <xf numFmtId="0" fontId="5" fillId="0" borderId="0" xfId="0" applyFont="1" applyBorder="1" applyProtection="1">
      <alignment vertical="center"/>
      <protection locked="0"/>
    </xf>
    <xf numFmtId="0" fontId="6" fillId="2" borderId="6" xfId="0" applyFont="1" applyFill="1" applyBorder="1" applyProtection="1">
      <alignment vertical="center"/>
      <protection locked="0"/>
    </xf>
    <xf numFmtId="0" fontId="6" fillId="2" borderId="0" xfId="0" applyFont="1" applyFill="1" applyBorder="1" applyProtection="1">
      <alignment vertical="center"/>
      <protection locked="0"/>
    </xf>
    <xf numFmtId="0" fontId="6" fillId="2" borderId="3" xfId="0" applyFont="1" applyFill="1" applyBorder="1" applyProtection="1">
      <alignment vertical="center"/>
      <protection locked="0"/>
    </xf>
    <xf numFmtId="0" fontId="8" fillId="2" borderId="3" xfId="0" applyFont="1" applyFill="1" applyBorder="1" applyAlignment="1" applyProtection="1">
      <alignment vertical="center"/>
      <protection locked="0"/>
    </xf>
    <xf numFmtId="0" fontId="6" fillId="2" borderId="3" xfId="0" applyFont="1" applyFill="1" applyBorder="1" applyAlignment="1" applyProtection="1">
      <alignment vertical="center"/>
      <protection locked="0"/>
    </xf>
    <xf numFmtId="0" fontId="6" fillId="2" borderId="1" xfId="0" applyFont="1" applyFill="1" applyBorder="1" applyProtection="1">
      <alignment vertical="center"/>
      <protection locked="0"/>
    </xf>
    <xf numFmtId="0" fontId="6" fillId="2" borderId="1" xfId="0" applyFont="1" applyFill="1" applyBorder="1" applyAlignment="1" applyProtection="1">
      <alignment vertical="center"/>
      <protection locked="0"/>
    </xf>
    <xf numFmtId="0" fontId="6" fillId="2" borderId="6" xfId="0" applyFont="1" applyFill="1" applyBorder="1" applyAlignment="1" applyProtection="1">
      <alignment horizontal="center" vertical="center"/>
      <protection locked="0"/>
    </xf>
    <xf numFmtId="0" fontId="5" fillId="0" borderId="6" xfId="0" applyFont="1" applyBorder="1" applyProtection="1">
      <alignment vertical="center"/>
      <protection locked="0"/>
    </xf>
    <xf numFmtId="0" fontId="6" fillId="0" borderId="7" xfId="0" applyFont="1" applyBorder="1" applyProtection="1">
      <alignment vertical="center"/>
    </xf>
    <xf numFmtId="0" fontId="6" fillId="0" borderId="0" xfId="0" applyFont="1" applyBorder="1" applyProtection="1">
      <alignment vertical="center"/>
    </xf>
    <xf numFmtId="0" fontId="6" fillId="0" borderId="8" xfId="0" applyFont="1" applyBorder="1" applyProtection="1">
      <alignment vertical="center"/>
    </xf>
    <xf numFmtId="0" fontId="5" fillId="0" borderId="6" xfId="0" applyFont="1" applyBorder="1" applyAlignment="1" applyProtection="1">
      <alignment vertical="center" wrapText="1"/>
      <protection locked="0"/>
    </xf>
    <xf numFmtId="0" fontId="5" fillId="0" borderId="6" xfId="0" applyFont="1" applyFill="1" applyBorder="1" applyProtection="1">
      <alignment vertical="center"/>
      <protection locked="0"/>
    </xf>
    <xf numFmtId="0" fontId="6" fillId="0" borderId="0" xfId="0" applyFont="1" applyProtection="1">
      <alignment vertical="center"/>
    </xf>
    <xf numFmtId="0" fontId="6" fillId="0" borderId="0" xfId="0" applyFont="1" applyAlignment="1" applyProtection="1">
      <alignment horizontal="right" vertical="center"/>
    </xf>
    <xf numFmtId="0" fontId="7" fillId="0" borderId="0" xfId="0" applyFont="1" applyAlignment="1" applyProtection="1">
      <alignment vertical="center"/>
    </xf>
    <xf numFmtId="0" fontId="6" fillId="0" borderId="5" xfId="0" applyFont="1" applyBorder="1" applyProtection="1">
      <alignment vertical="center"/>
    </xf>
    <xf numFmtId="0" fontId="6" fillId="0" borderId="6" xfId="0" applyFont="1" applyBorder="1" applyAlignment="1" applyProtection="1">
      <alignment horizontal="left" vertical="center"/>
    </xf>
    <xf numFmtId="0" fontId="8" fillId="0" borderId="4" xfId="0"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Protection="1">
      <alignment vertical="center"/>
    </xf>
    <xf numFmtId="0" fontId="6" fillId="0" borderId="10" xfId="0" applyFont="1" applyBorder="1" applyProtection="1">
      <alignment vertical="center"/>
    </xf>
    <xf numFmtId="0" fontId="6" fillId="0" borderId="9" xfId="0" applyFont="1" applyBorder="1" applyProtection="1">
      <alignment vertical="center"/>
    </xf>
    <xf numFmtId="0" fontId="6" fillId="0" borderId="3" xfId="0" applyFont="1" applyBorder="1" applyProtection="1">
      <alignment vertical="center"/>
    </xf>
    <xf numFmtId="0" fontId="6" fillId="0" borderId="4" xfId="0" applyFont="1" applyBorder="1" applyProtection="1">
      <alignment vertical="center"/>
    </xf>
    <xf numFmtId="0" fontId="9" fillId="0" borderId="3" xfId="0" applyFont="1" applyBorder="1" applyProtection="1">
      <alignment vertical="center"/>
    </xf>
    <xf numFmtId="0" fontId="6" fillId="0" borderId="0" xfId="0" applyFont="1" applyBorder="1" applyAlignment="1" applyProtection="1">
      <alignment horizontal="left" vertical="center"/>
    </xf>
    <xf numFmtId="0" fontId="6" fillId="0" borderId="0" xfId="0" applyFont="1" applyFill="1" applyBorder="1" applyAlignment="1" applyProtection="1">
      <alignment vertical="center"/>
    </xf>
    <xf numFmtId="0" fontId="6" fillId="0" borderId="8" xfId="0" applyFont="1" applyFill="1" applyBorder="1" applyAlignment="1" applyProtection="1">
      <alignment vertical="center"/>
    </xf>
    <xf numFmtId="0" fontId="6" fillId="0" borderId="0" xfId="0" applyFont="1" applyBorder="1" applyAlignment="1" applyProtection="1">
      <alignment horizontal="right" vertical="center"/>
    </xf>
    <xf numFmtId="0" fontId="6" fillId="2" borderId="0" xfId="0" applyFont="1" applyFill="1" applyBorder="1" applyProtection="1">
      <alignment vertical="center"/>
    </xf>
    <xf numFmtId="0" fontId="8" fillId="0" borderId="4" xfId="0" applyFont="1" applyBorder="1" applyProtection="1">
      <alignment vertical="center"/>
    </xf>
    <xf numFmtId="0" fontId="8" fillId="0" borderId="0"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3" xfId="0" applyFont="1" applyBorder="1" applyProtection="1">
      <alignment vertical="center"/>
    </xf>
    <xf numFmtId="0" fontId="5" fillId="0" borderId="0" xfId="0" applyFont="1" applyBorder="1" applyProtection="1">
      <alignment vertical="center"/>
    </xf>
    <xf numFmtId="0" fontId="8" fillId="0" borderId="0" xfId="0" applyFont="1" applyFill="1" applyBorder="1" applyAlignment="1" applyProtection="1">
      <alignment vertical="center"/>
    </xf>
    <xf numFmtId="0" fontId="6" fillId="0" borderId="0" xfId="0" applyFont="1" applyBorder="1" applyAlignment="1" applyProtection="1">
      <alignment vertical="center"/>
    </xf>
    <xf numFmtId="0" fontId="8" fillId="0" borderId="0" xfId="0" applyFont="1" applyProtection="1">
      <alignment vertical="center"/>
    </xf>
    <xf numFmtId="0" fontId="6" fillId="0" borderId="7" xfId="0" applyFont="1" applyBorder="1" applyAlignment="1" applyProtection="1">
      <alignment vertical="center"/>
    </xf>
    <xf numFmtId="0" fontId="6" fillId="0" borderId="8" xfId="0" applyFont="1" applyBorder="1" applyAlignment="1" applyProtection="1">
      <alignment vertical="center"/>
    </xf>
    <xf numFmtId="0" fontId="6" fillId="0" borderId="10" xfId="0" applyFont="1" applyBorder="1" applyAlignment="1" applyProtection="1">
      <alignment vertical="center"/>
    </xf>
    <xf numFmtId="177" fontId="6" fillId="0" borderId="0" xfId="0" applyNumberFormat="1" applyFont="1" applyBorder="1" applyAlignment="1" applyProtection="1">
      <alignment vertical="center"/>
    </xf>
    <xf numFmtId="0" fontId="5" fillId="0" borderId="0" xfId="0" applyFont="1" applyProtection="1">
      <alignment vertical="center"/>
      <protection locked="0"/>
    </xf>
    <xf numFmtId="0" fontId="6" fillId="0" borderId="6" xfId="0" applyFont="1" applyFill="1" applyBorder="1" applyProtection="1">
      <alignment vertical="center"/>
      <protection locked="0"/>
    </xf>
    <xf numFmtId="0" fontId="1" fillId="0" borderId="0" xfId="0" applyFont="1" applyProtection="1">
      <alignment vertical="center"/>
    </xf>
    <xf numFmtId="0" fontId="6" fillId="0" borderId="0" xfId="0" applyFont="1" applyAlignment="1" applyProtection="1">
      <alignment vertical="center"/>
    </xf>
    <xf numFmtId="177" fontId="6" fillId="2" borderId="3" xfId="0" applyNumberFormat="1" applyFont="1" applyFill="1" applyBorder="1" applyAlignment="1" applyProtection="1">
      <alignment vertical="center"/>
    </xf>
    <xf numFmtId="0" fontId="1" fillId="0" borderId="4"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6" fillId="2" borderId="3" xfId="0" applyFont="1" applyFill="1" applyBorder="1" applyAlignment="1" applyProtection="1">
      <alignment horizontal="left" vertical="center"/>
    </xf>
    <xf numFmtId="0" fontId="6" fillId="0" borderId="12"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9" xfId="0" applyFont="1" applyBorder="1" applyAlignment="1" applyProtection="1">
      <alignment horizontal="right"/>
    </xf>
    <xf numFmtId="0" fontId="6" fillId="0" borderId="10" xfId="0" applyFont="1" applyBorder="1" applyAlignment="1" applyProtection="1">
      <alignment horizontal="right"/>
    </xf>
    <xf numFmtId="0" fontId="6" fillId="2" borderId="4"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0" borderId="4" xfId="0" applyFont="1" applyBorder="1" applyAlignment="1" applyProtection="1">
      <alignment horizontal="right"/>
    </xf>
    <xf numFmtId="0" fontId="6" fillId="0" borderId="8" xfId="0" applyFont="1" applyBorder="1" applyAlignment="1" applyProtection="1">
      <alignment horizontal="right"/>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8" fillId="0" borderId="4" xfId="0" applyFont="1" applyBorder="1" applyAlignment="1" applyProtection="1">
      <alignment horizontal="left" vertical="center" shrinkToFit="1"/>
    </xf>
    <xf numFmtId="0" fontId="8" fillId="0" borderId="0" xfId="0" applyFont="1" applyBorder="1" applyAlignment="1" applyProtection="1">
      <alignment horizontal="left" vertical="center" shrinkToFit="1"/>
    </xf>
    <xf numFmtId="0" fontId="8" fillId="0" borderId="8" xfId="0" applyFont="1" applyBorder="1" applyAlignment="1" applyProtection="1">
      <alignment horizontal="left" vertical="center" shrinkToFit="1"/>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3" xfId="0" applyFont="1" applyBorder="1" applyAlignment="1" applyProtection="1">
      <alignment horizontal="center" vertical="top" textRotation="255"/>
    </xf>
    <xf numFmtId="0" fontId="6" fillId="0" borderId="14" xfId="0" applyFont="1" applyBorder="1" applyAlignment="1" applyProtection="1">
      <alignment horizontal="center" vertical="top" textRotation="255"/>
    </xf>
    <xf numFmtId="0" fontId="6" fillId="0" borderId="11" xfId="0" applyFont="1" applyBorder="1" applyAlignment="1" applyProtection="1">
      <alignment horizontal="center" vertical="top" textRotation="255"/>
    </xf>
    <xf numFmtId="0" fontId="6" fillId="2" borderId="1" xfId="0" applyFont="1" applyFill="1" applyBorder="1" applyAlignment="1" applyProtection="1">
      <alignment horizontal="center" vertical="center"/>
      <protection locked="0"/>
    </xf>
    <xf numFmtId="0" fontId="6" fillId="2" borderId="4"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6" fillId="2" borderId="10" xfId="0" applyFont="1" applyFill="1" applyBorder="1" applyAlignment="1" applyProtection="1">
      <alignment horizontal="left" vertical="center"/>
      <protection locked="0"/>
    </xf>
    <xf numFmtId="0" fontId="8" fillId="0" borderId="13" xfId="0" applyFont="1" applyBorder="1" applyAlignment="1" applyProtection="1">
      <alignment horizontal="center" vertical="top" textRotation="255" wrapText="1"/>
    </xf>
    <xf numFmtId="0" fontId="8" fillId="0" borderId="14" xfId="0" applyFont="1" applyBorder="1" applyAlignment="1" applyProtection="1">
      <alignment horizontal="center" vertical="top" textRotation="255" wrapText="1"/>
    </xf>
    <xf numFmtId="0" fontId="8" fillId="0" borderId="11" xfId="0" applyFont="1" applyBorder="1" applyAlignment="1" applyProtection="1">
      <alignment horizontal="center" vertical="top" textRotation="255" wrapText="1"/>
    </xf>
    <xf numFmtId="0" fontId="5" fillId="0" borderId="5"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9" fontId="6" fillId="0" borderId="3" xfId="1" applyNumberFormat="1" applyFont="1" applyBorder="1" applyAlignment="1" applyProtection="1">
      <alignment horizontal="center" vertical="center"/>
    </xf>
    <xf numFmtId="0" fontId="6" fillId="0" borderId="9" xfId="0" applyFont="1" applyBorder="1" applyAlignment="1" applyProtection="1">
      <alignment horizontal="right" vertical="center"/>
    </xf>
    <xf numFmtId="0" fontId="6" fillId="0" borderId="10" xfId="0" applyFont="1" applyBorder="1" applyAlignment="1" applyProtection="1">
      <alignment horizontal="right" vertical="center"/>
    </xf>
    <xf numFmtId="0" fontId="6" fillId="0" borderId="13" xfId="0" applyFont="1" applyBorder="1" applyAlignment="1" applyProtection="1">
      <alignment horizontal="center" vertical="center" textRotation="255"/>
    </xf>
    <xf numFmtId="0" fontId="6" fillId="0" borderId="14" xfId="0" applyFont="1" applyBorder="1" applyAlignment="1" applyProtection="1">
      <alignment horizontal="center" vertical="center" textRotation="255"/>
    </xf>
    <xf numFmtId="0" fontId="6" fillId="0" borderId="11" xfId="0" applyFont="1" applyBorder="1" applyAlignment="1" applyProtection="1">
      <alignment horizontal="center" vertical="center" textRotation="255"/>
    </xf>
    <xf numFmtId="0" fontId="7" fillId="0" borderId="0" xfId="0" applyFont="1" applyAlignment="1" applyProtection="1">
      <alignment horizontal="distributed" vertical="center"/>
    </xf>
    <xf numFmtId="0" fontId="8" fillId="0" borderId="0" xfId="0" applyFont="1" applyAlignment="1" applyProtection="1">
      <alignment horizontal="left" vertical="center" wrapText="1"/>
    </xf>
    <xf numFmtId="0" fontId="9" fillId="0" borderId="12"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2"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9" fillId="0" borderId="11" xfId="0" applyFont="1" applyBorder="1" applyAlignment="1" applyProtection="1">
      <alignment horizontal="center" vertical="center"/>
    </xf>
    <xf numFmtId="0" fontId="8" fillId="2" borderId="3" xfId="0" applyFont="1" applyFill="1" applyBorder="1" applyAlignment="1" applyProtection="1">
      <alignment horizontal="center" vertical="center"/>
      <protection locked="0"/>
    </xf>
    <xf numFmtId="0" fontId="6" fillId="0" borderId="3" xfId="0" applyFont="1" applyBorder="1" applyAlignment="1" applyProtection="1">
      <alignment horizontal="right" vertical="center"/>
    </xf>
    <xf numFmtId="0" fontId="8" fillId="0" borderId="9" xfId="0" applyFont="1" applyBorder="1" applyAlignment="1" applyProtection="1">
      <alignment vertical="center" shrinkToFit="1"/>
    </xf>
    <xf numFmtId="0" fontId="8" fillId="0" borderId="3" xfId="0" applyFont="1" applyBorder="1" applyAlignment="1" applyProtection="1">
      <alignment vertical="center" shrinkToFit="1"/>
    </xf>
    <xf numFmtId="176" fontId="6" fillId="0" borderId="3" xfId="1" applyNumberFormat="1" applyFont="1" applyBorder="1" applyAlignment="1" applyProtection="1">
      <alignment horizontal="center" vertical="center"/>
    </xf>
    <xf numFmtId="0" fontId="8" fillId="0" borderId="4" xfId="0" applyFont="1" applyBorder="1" applyAlignment="1" applyProtection="1">
      <alignment horizontal="left" vertical="center"/>
    </xf>
    <xf numFmtId="0" fontId="8" fillId="0" borderId="0" xfId="0"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0" xfId="0" applyFont="1" applyBorder="1" applyAlignment="1" applyProtection="1">
      <alignment horizontal="left" vertical="center"/>
    </xf>
    <xf numFmtId="0" fontId="9" fillId="0" borderId="4" xfId="0" applyFont="1" applyBorder="1" applyAlignment="1" applyProtection="1">
      <alignment horizontal="left" vertical="center" shrinkToFit="1"/>
    </xf>
    <xf numFmtId="0" fontId="9" fillId="0" borderId="0" xfId="0" applyFont="1" applyBorder="1" applyAlignment="1" applyProtection="1">
      <alignment horizontal="left" vertical="center" shrinkToFit="1"/>
    </xf>
    <xf numFmtId="0" fontId="9" fillId="0" borderId="8" xfId="0" applyFont="1" applyBorder="1" applyAlignment="1" applyProtection="1">
      <alignment horizontal="left" vertical="center" shrinkToFit="1"/>
    </xf>
    <xf numFmtId="0" fontId="6" fillId="0" borderId="3" xfId="0" applyFont="1" applyBorder="1" applyAlignment="1" applyProtection="1">
      <alignment horizontal="right"/>
    </xf>
    <xf numFmtId="0" fontId="6" fillId="0" borderId="0" xfId="0" applyFont="1" applyAlignment="1" applyProtection="1">
      <alignment horizontal="center" vertical="center"/>
    </xf>
    <xf numFmtId="1" fontId="6" fillId="0" borderId="0" xfId="0" applyNumberFormat="1" applyFont="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3" xfId="0" applyFont="1" applyFill="1" applyBorder="1" applyProtection="1">
      <alignment vertical="center"/>
      <protection locked="0"/>
    </xf>
    <xf numFmtId="0" fontId="6" fillId="2" borderId="1" xfId="0" applyFont="1" applyFill="1" applyBorder="1" applyProtection="1">
      <alignment vertical="center"/>
      <protection locked="0"/>
    </xf>
    <xf numFmtId="176" fontId="6" fillId="0" borderId="0" xfId="0" applyNumberFormat="1"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3" xfId="0" applyFont="1" applyBorder="1" applyAlignment="1" applyProtection="1">
      <alignment horizontal="center" vertical="top" textRotation="255" wrapText="1"/>
    </xf>
    <xf numFmtId="0" fontId="6" fillId="0" borderId="14" xfId="0" applyFont="1" applyBorder="1" applyAlignment="1" applyProtection="1">
      <alignment horizontal="center" vertical="top" textRotation="255" wrapText="1"/>
    </xf>
    <xf numFmtId="0" fontId="6" fillId="0" borderId="11" xfId="0" applyFont="1" applyBorder="1" applyAlignment="1" applyProtection="1">
      <alignment horizontal="center" vertical="top" textRotation="255" wrapText="1"/>
    </xf>
    <xf numFmtId="0" fontId="9" fillId="0" borderId="4" xfId="0" applyFont="1" applyBorder="1" applyAlignment="1" applyProtection="1">
      <alignment horizontal="center" vertical="center"/>
    </xf>
    <xf numFmtId="0" fontId="9" fillId="0" borderId="8" xfId="0" applyFont="1" applyBorder="1" applyAlignment="1" applyProtection="1">
      <alignment horizontal="center" vertical="center"/>
    </xf>
    <xf numFmtId="0" fontId="6" fillId="0" borderId="13" xfId="0" applyFont="1" applyBorder="1" applyAlignment="1" applyProtection="1">
      <alignment vertical="top" textRotation="255"/>
    </xf>
    <xf numFmtId="0" fontId="6" fillId="0" borderId="14" xfId="0" applyFont="1" applyBorder="1" applyAlignment="1" applyProtection="1">
      <alignment vertical="top" textRotation="255"/>
    </xf>
    <xf numFmtId="0" fontId="6" fillId="0" borderId="11" xfId="0" applyFont="1" applyBorder="1" applyAlignment="1" applyProtection="1">
      <alignment vertical="top" textRotation="255"/>
    </xf>
  </cellXfs>
  <cellStyles count="2">
    <cellStyle name="パーセント" xfId="1" builtinId="5"/>
    <cellStyle name="標準" xfId="0" builtinId="0"/>
  </cellStyles>
  <dxfs count="0"/>
  <tableStyles count="0" defaultTableStyle="TableStyleMedium2" defaultPivotStyle="PivotStyleLight16"/>
  <colors>
    <mruColors>
      <color rgb="FFFFFFCC"/>
      <color rgb="FFFFFFE7"/>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C$54" noThreeD="1"/>
</file>

<file path=xl/ctrlProps/ctrlProp10.xml><?xml version="1.0" encoding="utf-8"?>
<formControlPr xmlns="http://schemas.microsoft.com/office/spreadsheetml/2009/9/main" objectType="CheckBox" fmlaLink="$P$78"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fmlaLink="$R$78"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fmlaLink="$W$81"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fmlaLink="$Y$81"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fmlaLink="$F$88" noThreeD="1"/>
</file>

<file path=xl/ctrlProps/ctrlProp19.xml><?xml version="1.0" encoding="utf-8"?>
<formControlPr xmlns="http://schemas.microsoft.com/office/spreadsheetml/2009/9/main" objectType="CheckBox" fmlaLink="$F$9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fmlaLink="$F$94"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fmlaLink="$V$97"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fmlaLink="$T$103"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fmlaLink="$C$59"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fmlaLink="$V$109" noThreeD="1"/>
</file>

<file path=xl/ctrlProps/ctrlProp32.xml><?xml version="1.0" encoding="utf-8"?>
<formControlPr xmlns="http://schemas.microsoft.com/office/spreadsheetml/2009/9/main" objectType="CheckBox" fmlaLink="$U$115"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fmlaLink="$C$63"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19050</xdr:colOff>
          <xdr:row>53</xdr:row>
          <xdr:rowOff>47625</xdr:rowOff>
        </xdr:from>
        <xdr:to>
          <xdr:col>16</xdr:col>
          <xdr:colOff>19050</xdr:colOff>
          <xdr:row>53</xdr:row>
          <xdr:rowOff>304800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53</xdr:row>
          <xdr:rowOff>47625</xdr:rowOff>
        </xdr:from>
        <xdr:to>
          <xdr:col>19</xdr:col>
          <xdr:colOff>28575</xdr:colOff>
          <xdr:row>53</xdr:row>
          <xdr:rowOff>304800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59</xdr:row>
          <xdr:rowOff>0</xdr:rowOff>
        </xdr:from>
        <xdr:to>
          <xdr:col>15</xdr:col>
          <xdr:colOff>266700</xdr:colOff>
          <xdr:row>59</xdr:row>
          <xdr:rowOff>247650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59</xdr:row>
          <xdr:rowOff>0</xdr:rowOff>
        </xdr:from>
        <xdr:to>
          <xdr:col>19</xdr:col>
          <xdr:colOff>9525</xdr:colOff>
          <xdr:row>59</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63</xdr:row>
          <xdr:rowOff>9525</xdr:rowOff>
        </xdr:from>
        <xdr:to>
          <xdr:col>15</xdr:col>
          <xdr:colOff>266700</xdr:colOff>
          <xdr:row>63</xdr:row>
          <xdr:rowOff>247650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63</xdr:row>
          <xdr:rowOff>9525</xdr:rowOff>
        </xdr:from>
        <xdr:to>
          <xdr:col>19</xdr:col>
          <xdr:colOff>9525</xdr:colOff>
          <xdr:row>63</xdr:row>
          <xdr:rowOff>257175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69</xdr:row>
          <xdr:rowOff>9525</xdr:rowOff>
        </xdr:from>
        <xdr:to>
          <xdr:col>15</xdr:col>
          <xdr:colOff>9525</xdr:colOff>
          <xdr:row>69</xdr:row>
          <xdr:rowOff>257175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地域別最低賃金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69</xdr:row>
          <xdr:rowOff>9525</xdr:rowOff>
        </xdr:from>
        <xdr:to>
          <xdr:col>20</xdr:col>
          <xdr:colOff>0</xdr:colOff>
          <xdr:row>69</xdr:row>
          <xdr:rowOff>257175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特定最低賃金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77</xdr:row>
          <xdr:rowOff>9525</xdr:rowOff>
        </xdr:from>
        <xdr:to>
          <xdr:col>11</xdr:col>
          <xdr:colOff>9525</xdr:colOff>
          <xdr:row>77</xdr:row>
          <xdr:rowOff>257175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9525</xdr:rowOff>
        </xdr:from>
        <xdr:to>
          <xdr:col>14</xdr:col>
          <xdr:colOff>19050</xdr:colOff>
          <xdr:row>77</xdr:row>
          <xdr:rowOff>257175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78</xdr:row>
          <xdr:rowOff>9525</xdr:rowOff>
        </xdr:from>
        <xdr:to>
          <xdr:col>21</xdr:col>
          <xdr:colOff>247650</xdr:colOff>
          <xdr:row>79</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改善実施</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78</xdr:row>
          <xdr:rowOff>9525</xdr:rowOff>
        </xdr:from>
        <xdr:to>
          <xdr:col>26</xdr:col>
          <xdr:colOff>66675</xdr:colOff>
          <xdr:row>79</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改善未実施</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80</xdr:row>
          <xdr:rowOff>19050</xdr:rowOff>
        </xdr:from>
        <xdr:to>
          <xdr:col>18</xdr:col>
          <xdr:colOff>19050</xdr:colOff>
          <xdr:row>81</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80</xdr:row>
          <xdr:rowOff>9525</xdr:rowOff>
        </xdr:from>
        <xdr:to>
          <xdr:col>20</xdr:col>
          <xdr:colOff>285750</xdr:colOff>
          <xdr:row>80</xdr:row>
          <xdr:rowOff>257175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81</xdr:row>
          <xdr:rowOff>19050</xdr:rowOff>
        </xdr:from>
        <xdr:to>
          <xdr:col>21</xdr:col>
          <xdr:colOff>247650</xdr:colOff>
          <xdr:row>82</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改善実施</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276225</xdr:colOff>
          <xdr:row>81</xdr:row>
          <xdr:rowOff>9525</xdr:rowOff>
        </xdr:from>
        <xdr:to>
          <xdr:col>26</xdr:col>
          <xdr:colOff>66675</xdr:colOff>
          <xdr:row>81</xdr:row>
          <xdr:rowOff>257175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改善未実施</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88</xdr:row>
          <xdr:rowOff>9525</xdr:rowOff>
        </xdr:from>
        <xdr:to>
          <xdr:col>13</xdr:col>
          <xdr:colOff>9525</xdr:colOff>
          <xdr:row>88</xdr:row>
          <xdr:rowOff>257175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88</xdr:row>
          <xdr:rowOff>9525</xdr:rowOff>
        </xdr:from>
        <xdr:to>
          <xdr:col>16</xdr:col>
          <xdr:colOff>19050</xdr:colOff>
          <xdr:row>88</xdr:row>
          <xdr:rowOff>257175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91</xdr:row>
          <xdr:rowOff>9525</xdr:rowOff>
        </xdr:from>
        <xdr:to>
          <xdr:col>18</xdr:col>
          <xdr:colOff>9525</xdr:colOff>
          <xdr:row>91</xdr:row>
          <xdr:rowOff>257175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91</xdr:row>
          <xdr:rowOff>9525</xdr:rowOff>
        </xdr:from>
        <xdr:to>
          <xdr:col>20</xdr:col>
          <xdr:colOff>285750</xdr:colOff>
          <xdr:row>91</xdr:row>
          <xdr:rowOff>257175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94</xdr:row>
          <xdr:rowOff>19050</xdr:rowOff>
        </xdr:from>
        <xdr:to>
          <xdr:col>23</xdr:col>
          <xdr:colOff>47625</xdr:colOff>
          <xdr:row>95</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94</xdr:row>
          <xdr:rowOff>19050</xdr:rowOff>
        </xdr:from>
        <xdr:to>
          <xdr:col>26</xdr:col>
          <xdr:colOff>47625</xdr:colOff>
          <xdr:row>95</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96</xdr:row>
          <xdr:rowOff>9525</xdr:rowOff>
        </xdr:from>
        <xdr:to>
          <xdr:col>17</xdr:col>
          <xdr:colOff>9525</xdr:colOff>
          <xdr:row>96</xdr:row>
          <xdr:rowOff>257175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96</xdr:row>
          <xdr:rowOff>9525</xdr:rowOff>
        </xdr:from>
        <xdr:to>
          <xdr:col>20</xdr:col>
          <xdr:colOff>9525</xdr:colOff>
          <xdr:row>96</xdr:row>
          <xdr:rowOff>257175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98</xdr:row>
          <xdr:rowOff>0</xdr:rowOff>
        </xdr:from>
        <xdr:to>
          <xdr:col>14</xdr:col>
          <xdr:colOff>57150</xdr:colOff>
          <xdr:row>99</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98</xdr:row>
          <xdr:rowOff>0</xdr:rowOff>
        </xdr:from>
        <xdr:to>
          <xdr:col>16</xdr:col>
          <xdr:colOff>19050</xdr:colOff>
          <xdr:row>99</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102</xdr:row>
          <xdr:rowOff>9525</xdr:rowOff>
        </xdr:from>
        <xdr:to>
          <xdr:col>17</xdr:col>
          <xdr:colOff>57150</xdr:colOff>
          <xdr:row>102</xdr:row>
          <xdr:rowOff>257175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102</xdr:row>
          <xdr:rowOff>9525</xdr:rowOff>
        </xdr:from>
        <xdr:to>
          <xdr:col>14</xdr:col>
          <xdr:colOff>142875</xdr:colOff>
          <xdr:row>102</xdr:row>
          <xdr:rowOff>257175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108</xdr:row>
          <xdr:rowOff>9525</xdr:rowOff>
        </xdr:from>
        <xdr:to>
          <xdr:col>19</xdr:col>
          <xdr:colOff>57150</xdr:colOff>
          <xdr:row>108</xdr:row>
          <xdr:rowOff>257175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114</xdr:row>
          <xdr:rowOff>9525</xdr:rowOff>
        </xdr:from>
        <xdr:to>
          <xdr:col>18</xdr:col>
          <xdr:colOff>57150</xdr:colOff>
          <xdr:row>114</xdr:row>
          <xdr:rowOff>257175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108</xdr:row>
          <xdr:rowOff>9525</xdr:rowOff>
        </xdr:from>
        <xdr:to>
          <xdr:col>16</xdr:col>
          <xdr:colOff>133350</xdr:colOff>
          <xdr:row>108</xdr:row>
          <xdr:rowOff>257175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114</xdr:row>
          <xdr:rowOff>9525</xdr:rowOff>
        </xdr:from>
        <xdr:to>
          <xdr:col>15</xdr:col>
          <xdr:colOff>142875</xdr:colOff>
          <xdr:row>114</xdr:row>
          <xdr:rowOff>257175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fLocksWithSheet="0"/>
      </xdr:twoCellAnchor>
    </mc:Choice>
    <mc:Fallback/>
  </mc:AlternateContent>
  <xdr:twoCellAnchor>
    <xdr:from>
      <xdr:col>28</xdr:col>
      <xdr:colOff>8514</xdr:colOff>
      <xdr:row>7</xdr:row>
      <xdr:rowOff>27213</xdr:rowOff>
    </xdr:from>
    <xdr:to>
      <xdr:col>66</xdr:col>
      <xdr:colOff>107156</xdr:colOff>
      <xdr:row>20</xdr:row>
      <xdr:rowOff>273843</xdr:rowOff>
    </xdr:to>
    <xdr:sp macro="" textlink="">
      <xdr:nvSpPr>
        <xdr:cNvPr id="2" name="テキスト ボックス 1"/>
        <xdr:cNvSpPr txBox="1"/>
      </xdr:nvSpPr>
      <xdr:spPr>
        <a:xfrm>
          <a:off x="7807108" y="2051276"/>
          <a:ext cx="10576142" cy="4199505"/>
        </a:xfrm>
        <a:prstGeom prst="rect">
          <a:avLst/>
        </a:prstGeom>
        <a:solidFill>
          <a:schemeClr val="accent1">
            <a:lumMod val="40000"/>
            <a:lumOff val="60000"/>
          </a:schemeClr>
        </a:solidFill>
        <a:ln w="60325" cmpd="thickThi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2800"/>
            <a:t>【</a:t>
          </a:r>
          <a:r>
            <a:rPr kumimoji="1" lang="ja-JP" altLang="en-US" sz="2800"/>
            <a:t>記載上の注意</a:t>
          </a:r>
          <a:r>
            <a:rPr kumimoji="1" lang="en-US" altLang="ja-JP" sz="2800"/>
            <a:t>】</a:t>
          </a:r>
        </a:p>
        <a:p>
          <a:r>
            <a:rPr kumimoji="1" lang="ja-JP" altLang="en-US" sz="2800"/>
            <a:t>・当ファイルは入力の利便性向上のためにご用意するものであり、自動計算の結果について、保証するものではありません（</a:t>
          </a:r>
          <a:r>
            <a:rPr kumimoji="1" lang="en-US" altLang="ja-JP" sz="2800"/>
            <a:t>※</a:t>
          </a:r>
          <a:r>
            <a:rPr kumimoji="1" lang="ja-JP" altLang="en-US" sz="2800"/>
            <a:t>）。実際の点数については、技能実習制度運用要領を参照しつつ、自己において再確認いただきますようお願いいたします。</a:t>
          </a:r>
          <a:endParaRPr kumimoji="1" lang="en-US" altLang="ja-JP" sz="2800"/>
        </a:p>
        <a:p>
          <a:r>
            <a:rPr kumimoji="1" lang="en-US" altLang="ja-JP" sz="2100"/>
            <a:t>※</a:t>
          </a:r>
          <a:r>
            <a:rPr kumimoji="1" lang="ja-JP" altLang="en-US" sz="2100"/>
            <a:t>要領上の計算方法に基づき、計算式が組み込まれておりますが、入力する組み合わせにより、自動計算結果が要領上の計算方式と合致しない場合も想定されます。</a:t>
          </a:r>
          <a:endParaRPr kumimoji="1" lang="en-US" altLang="ja-JP" sz="2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O132"/>
  <sheetViews>
    <sheetView tabSelected="1" zoomScale="80" zoomScaleNormal="80" workbookViewId="0">
      <selection activeCell="G4" sqref="G4"/>
    </sheetView>
  </sheetViews>
  <sheetFormatPr defaultColWidth="3.625" defaultRowHeight="21" customHeight="1" x14ac:dyDescent="0.4"/>
  <cols>
    <col min="1" max="1" width="5.5" style="28" customWidth="1"/>
    <col min="2" max="2" width="3.625" style="28" customWidth="1"/>
    <col min="3" max="4" width="2.625" style="28" customWidth="1"/>
    <col min="5" max="5" width="3.625" style="28"/>
    <col min="6" max="6" width="3.625" style="28" customWidth="1"/>
    <col min="7" max="13" width="3.625" style="28"/>
    <col min="14" max="14" width="3.5" style="28" customWidth="1"/>
    <col min="15" max="15" width="3.625" style="28"/>
    <col min="16" max="16" width="3.625" style="28" customWidth="1"/>
    <col min="17" max="17" width="3.625" style="28"/>
    <col min="18" max="18" width="3.625" style="28" customWidth="1"/>
    <col min="19" max="19" width="3.625" style="28"/>
    <col min="20" max="20" width="3.625" style="28" customWidth="1"/>
    <col min="21" max="21" width="5.5" style="28" bestFit="1" customWidth="1"/>
    <col min="22" max="23" width="3.625" style="28" customWidth="1"/>
    <col min="24" max="24" width="3.625" style="28"/>
    <col min="25" max="26" width="3.625" style="28" customWidth="1"/>
    <col min="27" max="27" width="3.625" style="28"/>
    <col min="28" max="29" width="3.625" style="1"/>
    <col min="30" max="30" width="4.5" style="1" bestFit="1" customWidth="1"/>
    <col min="31" max="16384" width="3.625" style="1"/>
  </cols>
  <sheetData>
    <row r="1" spans="1:41" ht="21" customHeight="1" x14ac:dyDescent="0.4">
      <c r="A1" s="28" t="s">
        <v>0</v>
      </c>
      <c r="AA1" s="29" t="s">
        <v>1</v>
      </c>
    </row>
    <row r="2" spans="1:41" ht="21" customHeight="1" x14ac:dyDescent="0.4">
      <c r="A2" s="28" t="s">
        <v>2</v>
      </c>
    </row>
    <row r="3" spans="1:41" ht="21" customHeight="1" x14ac:dyDescent="0.4">
      <c r="A3" s="30"/>
      <c r="B3" s="30"/>
      <c r="C3" s="30"/>
      <c r="D3" s="30"/>
      <c r="G3" s="118" t="s">
        <v>3</v>
      </c>
      <c r="H3" s="118"/>
      <c r="I3" s="118"/>
      <c r="J3" s="118"/>
      <c r="K3" s="118"/>
      <c r="L3" s="118"/>
      <c r="M3" s="118"/>
      <c r="N3" s="118"/>
      <c r="O3" s="118"/>
      <c r="P3" s="118"/>
      <c r="Q3" s="118"/>
      <c r="R3" s="118"/>
      <c r="S3" s="118"/>
      <c r="T3" s="118"/>
      <c r="U3" s="118"/>
      <c r="V3" s="30"/>
      <c r="W3" s="30"/>
    </row>
    <row r="4" spans="1:41" ht="21" customHeight="1" x14ac:dyDescent="0.4">
      <c r="F4" s="30"/>
      <c r="G4" s="30"/>
      <c r="H4" s="30"/>
      <c r="K4" s="118" t="s">
        <v>4</v>
      </c>
      <c r="L4" s="118"/>
      <c r="M4" s="118"/>
      <c r="N4" s="118"/>
      <c r="O4" s="118"/>
      <c r="P4" s="118"/>
      <c r="Q4" s="118"/>
    </row>
    <row r="5" spans="1:41" ht="21" customHeight="1" x14ac:dyDescent="0.4">
      <c r="R5" s="61" t="s">
        <v>177</v>
      </c>
      <c r="U5" s="65"/>
      <c r="V5" s="65"/>
      <c r="W5" s="57" t="s">
        <v>143</v>
      </c>
      <c r="X5" s="62"/>
      <c r="Y5" s="57" t="s">
        <v>144</v>
      </c>
      <c r="Z5" s="62"/>
      <c r="AA5" s="57" t="s">
        <v>166</v>
      </c>
    </row>
    <row r="6" spans="1:41" ht="21" customHeight="1" x14ac:dyDescent="0.4">
      <c r="R6" s="1" t="s">
        <v>176</v>
      </c>
      <c r="T6" s="1"/>
      <c r="U6" s="1"/>
      <c r="V6" s="65"/>
      <c r="W6" s="65"/>
      <c r="X6" s="65"/>
      <c r="Y6" s="65"/>
      <c r="Z6" s="65"/>
      <c r="AA6" s="65"/>
    </row>
    <row r="7" spans="1:41" ht="35.25" customHeight="1" x14ac:dyDescent="0.4">
      <c r="A7" s="119" t="s">
        <v>8</v>
      </c>
      <c r="B7" s="119"/>
      <c r="C7" s="119"/>
      <c r="D7" s="119"/>
      <c r="E7" s="119"/>
      <c r="F7" s="119"/>
      <c r="G7" s="119"/>
      <c r="H7" s="119"/>
      <c r="I7" s="119"/>
      <c r="J7" s="119"/>
      <c r="K7" s="119"/>
      <c r="L7" s="119"/>
      <c r="M7" s="119"/>
      <c r="N7" s="119"/>
      <c r="O7" s="119"/>
      <c r="P7" s="119"/>
      <c r="Q7" s="119"/>
      <c r="R7" s="119"/>
      <c r="S7" s="119"/>
      <c r="T7" s="119"/>
      <c r="U7" s="119"/>
      <c r="V7" s="119"/>
      <c r="W7" s="119"/>
      <c r="X7" s="119"/>
      <c r="Y7" s="119"/>
      <c r="Z7" s="119"/>
      <c r="AA7" s="119"/>
    </row>
    <row r="8" spans="1:41" ht="21" customHeight="1" x14ac:dyDescent="0.4">
      <c r="A8" s="123" t="s">
        <v>5</v>
      </c>
      <c r="B8" s="124"/>
      <c r="C8" s="124"/>
      <c r="D8" s="124"/>
      <c r="E8" s="124"/>
      <c r="F8" s="124"/>
      <c r="G8" s="124"/>
      <c r="H8" s="124"/>
      <c r="I8" s="124"/>
      <c r="J8" s="124"/>
      <c r="K8" s="124"/>
      <c r="L8" s="124"/>
      <c r="M8" s="124"/>
      <c r="N8" s="124"/>
      <c r="O8" s="124"/>
      <c r="P8" s="124"/>
      <c r="Q8" s="124"/>
      <c r="R8" s="124"/>
      <c r="S8" s="124"/>
      <c r="T8" s="124"/>
      <c r="U8" s="124"/>
      <c r="V8" s="124"/>
      <c r="W8" s="124"/>
      <c r="X8" s="124"/>
      <c r="Y8" s="124"/>
      <c r="Z8" s="124"/>
      <c r="AA8" s="125"/>
    </row>
    <row r="9" spans="1:41" ht="30" customHeight="1" x14ac:dyDescent="0.4">
      <c r="A9" s="126" t="s">
        <v>6</v>
      </c>
      <c r="B9" s="126"/>
      <c r="C9" s="126" t="s">
        <v>7</v>
      </c>
      <c r="D9" s="126"/>
      <c r="E9" s="120" t="s">
        <v>73</v>
      </c>
      <c r="F9" s="121"/>
      <c r="G9" s="121"/>
      <c r="H9" s="121"/>
      <c r="I9" s="121"/>
      <c r="J9" s="121"/>
      <c r="K9" s="121"/>
      <c r="L9" s="121"/>
      <c r="M9" s="121"/>
      <c r="N9" s="121"/>
      <c r="O9" s="121"/>
      <c r="P9" s="121"/>
      <c r="Q9" s="121"/>
      <c r="R9" s="121"/>
      <c r="S9" s="121"/>
      <c r="T9" s="121"/>
      <c r="U9" s="121"/>
      <c r="V9" s="121"/>
      <c r="W9" s="121"/>
      <c r="X9" s="121"/>
      <c r="Y9" s="121"/>
      <c r="Z9" s="121"/>
      <c r="AA9" s="122"/>
      <c r="AB9" s="63"/>
      <c r="AC9" s="64"/>
      <c r="AD9" s="64"/>
      <c r="AE9" s="64"/>
      <c r="AF9" s="64"/>
      <c r="AG9" s="64"/>
      <c r="AH9" s="64"/>
      <c r="AI9" s="64"/>
      <c r="AJ9" s="64"/>
      <c r="AK9" s="64"/>
      <c r="AL9" s="64"/>
      <c r="AM9" s="64"/>
      <c r="AN9" s="64"/>
      <c r="AO9" s="64"/>
    </row>
    <row r="10" spans="1:41" ht="24.95" customHeight="1" x14ac:dyDescent="0.4">
      <c r="A10" s="97" t="s">
        <v>40</v>
      </c>
      <c r="B10" s="94" t="s">
        <v>24</v>
      </c>
      <c r="C10" s="70" t="s">
        <v>22</v>
      </c>
      <c r="D10" s="89"/>
      <c r="E10" s="31" t="s">
        <v>10</v>
      </c>
      <c r="F10" s="32"/>
      <c r="G10" s="32"/>
      <c r="H10" s="32" t="s">
        <v>13</v>
      </c>
      <c r="I10" s="67">
        <f>$X$12+$X$14</f>
        <v>0</v>
      </c>
      <c r="J10" s="67"/>
      <c r="K10" s="67"/>
      <c r="L10" s="32" t="s">
        <v>14</v>
      </c>
      <c r="M10" s="32"/>
      <c r="N10" s="32"/>
      <c r="O10" s="32"/>
      <c r="P10" s="32"/>
      <c r="Q10" s="32"/>
      <c r="R10" s="32"/>
      <c r="S10" s="32"/>
      <c r="T10" s="32"/>
      <c r="U10" s="32"/>
      <c r="V10" s="32"/>
      <c r="W10" s="32"/>
      <c r="X10" s="32"/>
      <c r="Y10" s="9"/>
      <c r="Z10" s="9"/>
      <c r="AA10" s="23"/>
    </row>
    <row r="11" spans="1:41" ht="24.95" customHeight="1" x14ac:dyDescent="0.4">
      <c r="A11" s="98"/>
      <c r="B11" s="95"/>
      <c r="C11" s="72">
        <f>IF($M$21=0,0,IF($R$21&gt;=0.95,20,IF($R$21&gt;=0.8,10,IF($R$21&gt;=0.75,0,-20))))</f>
        <v>0</v>
      </c>
      <c r="D11" s="90"/>
      <c r="E11" s="33" t="s">
        <v>11</v>
      </c>
      <c r="F11" s="34"/>
      <c r="G11" s="34"/>
      <c r="H11" s="34"/>
      <c r="I11" s="34"/>
      <c r="J11" s="34"/>
      <c r="K11" s="34"/>
      <c r="L11" s="34"/>
      <c r="M11" s="34"/>
      <c r="N11" s="34"/>
      <c r="O11" s="34"/>
      <c r="P11" s="34"/>
      <c r="Q11" s="34"/>
      <c r="R11" s="34"/>
      <c r="S11" s="34"/>
      <c r="T11" s="34"/>
      <c r="U11" s="34"/>
      <c r="V11" s="34"/>
      <c r="W11" s="34"/>
      <c r="X11" s="34"/>
      <c r="Y11" s="24"/>
      <c r="Z11" s="24"/>
      <c r="AA11" s="25"/>
    </row>
    <row r="12" spans="1:41" ht="24.95" customHeight="1" x14ac:dyDescent="0.4">
      <c r="A12" s="98"/>
      <c r="B12" s="95"/>
      <c r="C12" s="72"/>
      <c r="D12" s="90"/>
      <c r="E12" s="33" t="s">
        <v>15</v>
      </c>
      <c r="F12" s="34"/>
      <c r="G12" s="34"/>
      <c r="H12" s="35"/>
      <c r="I12" s="85"/>
      <c r="J12" s="85"/>
      <c r="K12" s="85"/>
      <c r="L12" s="24" t="s">
        <v>16</v>
      </c>
      <c r="M12" s="24"/>
      <c r="N12" s="24"/>
      <c r="O12" s="24"/>
      <c r="P12" s="24"/>
      <c r="Q12" s="24"/>
      <c r="R12" s="24"/>
      <c r="S12" s="85"/>
      <c r="T12" s="85"/>
      <c r="U12" s="85"/>
      <c r="V12" s="24" t="s">
        <v>17</v>
      </c>
      <c r="W12" s="24"/>
      <c r="X12" s="74">
        <f>$I$12-$S$12</f>
        <v>0</v>
      </c>
      <c r="Y12" s="74"/>
      <c r="Z12" s="74"/>
      <c r="AA12" s="25" t="s">
        <v>18</v>
      </c>
    </row>
    <row r="13" spans="1:41" ht="24.95" customHeight="1" x14ac:dyDescent="0.4">
      <c r="A13" s="98"/>
      <c r="B13" s="95"/>
      <c r="C13" s="72"/>
      <c r="D13" s="90"/>
      <c r="E13" s="33" t="s">
        <v>12</v>
      </c>
      <c r="F13" s="34"/>
      <c r="G13" s="34"/>
      <c r="H13" s="34"/>
      <c r="I13" s="34"/>
      <c r="J13" s="34"/>
      <c r="K13" s="34"/>
      <c r="L13" s="34"/>
      <c r="M13" s="34"/>
      <c r="N13" s="34"/>
      <c r="O13" s="34"/>
      <c r="P13" s="34"/>
      <c r="Q13" s="34"/>
      <c r="R13" s="34"/>
      <c r="S13" s="34"/>
      <c r="T13" s="34"/>
      <c r="U13" s="34"/>
      <c r="V13" s="34"/>
      <c r="W13" s="34"/>
      <c r="X13" s="34"/>
      <c r="Y13" s="24"/>
      <c r="Z13" s="24"/>
      <c r="AA13" s="25"/>
    </row>
    <row r="14" spans="1:41" ht="24.95" customHeight="1" x14ac:dyDescent="0.4">
      <c r="A14" s="98"/>
      <c r="B14" s="95"/>
      <c r="C14" s="72"/>
      <c r="D14" s="90"/>
      <c r="E14" s="33" t="s">
        <v>15</v>
      </c>
      <c r="F14" s="34"/>
      <c r="G14" s="34"/>
      <c r="H14" s="35"/>
      <c r="I14" s="85"/>
      <c r="J14" s="85"/>
      <c r="K14" s="85"/>
      <c r="L14" s="24" t="s">
        <v>16</v>
      </c>
      <c r="M14" s="24"/>
      <c r="N14" s="24"/>
      <c r="O14" s="24"/>
      <c r="P14" s="24"/>
      <c r="Q14" s="24"/>
      <c r="R14" s="24"/>
      <c r="S14" s="85"/>
      <c r="T14" s="85"/>
      <c r="U14" s="85"/>
      <c r="V14" s="24" t="s">
        <v>17</v>
      </c>
      <c r="W14" s="24"/>
      <c r="X14" s="74">
        <f>$I$14-$S$14</f>
        <v>0</v>
      </c>
      <c r="Y14" s="74"/>
      <c r="Z14" s="74"/>
      <c r="AA14" s="25" t="s">
        <v>18</v>
      </c>
    </row>
    <row r="15" spans="1:41" ht="24.95" customHeight="1" x14ac:dyDescent="0.4">
      <c r="A15" s="98"/>
      <c r="B15" s="95"/>
      <c r="C15" s="72"/>
      <c r="D15" s="90"/>
      <c r="E15" s="129" t="s">
        <v>9</v>
      </c>
      <c r="F15" s="130"/>
      <c r="G15" s="130"/>
      <c r="H15" s="130"/>
      <c r="I15" s="130"/>
      <c r="J15" s="130"/>
      <c r="K15" s="130"/>
      <c r="L15" s="130"/>
      <c r="M15" s="130"/>
      <c r="N15" s="130"/>
      <c r="O15" s="130"/>
      <c r="P15" s="130"/>
      <c r="Q15" s="130"/>
      <c r="R15" s="130"/>
      <c r="S15" s="130"/>
      <c r="T15" s="130"/>
      <c r="U15" s="130"/>
      <c r="V15" s="130"/>
      <c r="W15" s="130"/>
      <c r="X15" s="130"/>
      <c r="Y15" s="130"/>
      <c r="Z15" s="130"/>
      <c r="AA15" s="36"/>
    </row>
    <row r="16" spans="1:41" ht="24.95" customHeight="1" x14ac:dyDescent="0.4">
      <c r="A16" s="98"/>
      <c r="B16" s="95"/>
      <c r="C16" s="72"/>
      <c r="D16" s="90"/>
      <c r="E16" s="31" t="s">
        <v>19</v>
      </c>
      <c r="F16" s="32"/>
      <c r="G16" s="32"/>
      <c r="H16" s="32" t="s">
        <v>13</v>
      </c>
      <c r="I16" s="67">
        <f>$J$17+$J$18</f>
        <v>0</v>
      </c>
      <c r="J16" s="67"/>
      <c r="K16" s="67"/>
      <c r="L16" s="32" t="s">
        <v>14</v>
      </c>
      <c r="M16" s="32"/>
      <c r="N16" s="32"/>
      <c r="O16" s="32"/>
      <c r="P16" s="9"/>
      <c r="Q16" s="9"/>
      <c r="R16" s="9"/>
      <c r="S16" s="9"/>
      <c r="T16" s="9"/>
      <c r="U16" s="9"/>
      <c r="V16" s="9"/>
      <c r="W16" s="9"/>
      <c r="X16" s="9"/>
      <c r="Y16" s="9"/>
      <c r="Z16" s="9"/>
      <c r="AA16" s="23"/>
    </row>
    <row r="17" spans="1:29" ht="24.95" customHeight="1" x14ac:dyDescent="0.4">
      <c r="A17" s="98"/>
      <c r="B17" s="95"/>
      <c r="C17" s="72"/>
      <c r="D17" s="90"/>
      <c r="E17" s="33" t="s">
        <v>11</v>
      </c>
      <c r="F17" s="34"/>
      <c r="G17" s="34"/>
      <c r="H17" s="34"/>
      <c r="I17" s="34" t="s">
        <v>13</v>
      </c>
      <c r="J17" s="127"/>
      <c r="K17" s="127"/>
      <c r="L17" s="127"/>
      <c r="M17" s="34" t="s">
        <v>21</v>
      </c>
      <c r="N17" s="34"/>
      <c r="O17" s="34"/>
      <c r="P17" s="34"/>
      <c r="Q17" s="34"/>
      <c r="R17" s="34"/>
      <c r="S17" s="34"/>
      <c r="T17" s="34"/>
      <c r="U17" s="34"/>
      <c r="V17" s="34"/>
      <c r="W17" s="34"/>
      <c r="X17" s="34"/>
      <c r="Y17" s="24"/>
      <c r="Z17" s="24"/>
      <c r="AA17" s="25"/>
    </row>
    <row r="18" spans="1:29" ht="24.95" customHeight="1" x14ac:dyDescent="0.4">
      <c r="A18" s="98"/>
      <c r="B18" s="95"/>
      <c r="C18" s="72"/>
      <c r="D18" s="90"/>
      <c r="E18" s="33" t="s">
        <v>12</v>
      </c>
      <c r="F18" s="24"/>
      <c r="G18" s="24"/>
      <c r="H18" s="24"/>
      <c r="I18" s="34" t="s">
        <v>13</v>
      </c>
      <c r="J18" s="127"/>
      <c r="K18" s="127"/>
      <c r="L18" s="127"/>
      <c r="M18" s="34" t="s">
        <v>21</v>
      </c>
      <c r="N18" s="24"/>
      <c r="O18" s="24"/>
      <c r="P18" s="24"/>
      <c r="Q18" s="24"/>
      <c r="R18" s="24"/>
      <c r="S18" s="24"/>
      <c r="T18" s="24"/>
      <c r="U18" s="24"/>
      <c r="V18" s="24"/>
      <c r="W18" s="24"/>
      <c r="X18" s="24"/>
      <c r="Y18" s="24"/>
      <c r="Z18" s="24"/>
      <c r="AA18" s="25"/>
    </row>
    <row r="19" spans="1:29" ht="17.25" customHeight="1" x14ac:dyDescent="0.4">
      <c r="A19" s="98"/>
      <c r="B19" s="95"/>
      <c r="C19" s="72"/>
      <c r="D19" s="90"/>
      <c r="E19" s="37"/>
      <c r="F19" s="38"/>
      <c r="G19" s="38"/>
      <c r="H19" s="38"/>
      <c r="I19" s="38"/>
      <c r="J19" s="38"/>
      <c r="K19" s="38"/>
      <c r="L19" s="38"/>
      <c r="M19" s="38"/>
      <c r="N19" s="38"/>
      <c r="O19" s="38"/>
      <c r="P19" s="38"/>
      <c r="Q19" s="38"/>
      <c r="R19" s="38"/>
      <c r="S19" s="38"/>
      <c r="T19" s="38"/>
      <c r="U19" s="38"/>
      <c r="V19" s="38"/>
      <c r="W19" s="38"/>
      <c r="X19" s="38"/>
      <c r="Y19" s="38"/>
      <c r="Z19" s="38"/>
      <c r="AA19" s="36"/>
    </row>
    <row r="20" spans="1:29" ht="24.95" customHeight="1" x14ac:dyDescent="0.4">
      <c r="A20" s="98"/>
      <c r="B20" s="95"/>
      <c r="C20" s="72"/>
      <c r="D20" s="90"/>
      <c r="E20" s="31" t="s">
        <v>25</v>
      </c>
      <c r="F20" s="9"/>
      <c r="G20" s="9"/>
      <c r="H20" s="9"/>
      <c r="I20" s="9"/>
      <c r="J20" s="9"/>
      <c r="K20" s="9"/>
      <c r="L20" s="9"/>
      <c r="M20" s="9"/>
      <c r="N20" s="9"/>
      <c r="O20" s="9"/>
      <c r="P20" s="9"/>
      <c r="Q20" s="9"/>
      <c r="R20" s="24"/>
      <c r="S20" s="24"/>
      <c r="T20" s="24"/>
      <c r="U20" s="24"/>
      <c r="V20" s="9"/>
      <c r="W20" s="9"/>
      <c r="X20" s="9"/>
      <c r="Y20" s="9"/>
      <c r="Z20" s="9"/>
      <c r="AA20" s="23"/>
    </row>
    <row r="21" spans="1:29" ht="24.95" customHeight="1" x14ac:dyDescent="0.4">
      <c r="A21" s="98"/>
      <c r="B21" s="95"/>
      <c r="C21" s="72"/>
      <c r="D21" s="90"/>
      <c r="E21" s="39"/>
      <c r="F21" s="24" t="s">
        <v>26</v>
      </c>
      <c r="G21" s="74">
        <f>$I$16</f>
        <v>0</v>
      </c>
      <c r="H21" s="74"/>
      <c r="I21" s="74"/>
      <c r="J21" s="24" t="s">
        <v>27</v>
      </c>
      <c r="K21" s="24"/>
      <c r="L21" s="24" t="s">
        <v>28</v>
      </c>
      <c r="M21" s="74">
        <f>$I$10</f>
        <v>0</v>
      </c>
      <c r="N21" s="74"/>
      <c r="O21" s="74"/>
      <c r="P21" s="24" t="s">
        <v>29</v>
      </c>
      <c r="Q21" s="24"/>
      <c r="R21" s="112" t="str">
        <f>IF($M$21=0,"",$G$21/$M$21)</f>
        <v/>
      </c>
      <c r="S21" s="112"/>
      <c r="T21" s="112"/>
      <c r="U21" s="112"/>
      <c r="V21" s="24"/>
      <c r="W21" s="24"/>
      <c r="X21" s="24"/>
      <c r="Y21" s="24"/>
      <c r="Z21" s="24"/>
      <c r="AA21" s="25"/>
    </row>
    <row r="22" spans="1:29" ht="24.95" customHeight="1" x14ac:dyDescent="0.4">
      <c r="A22" s="98"/>
      <c r="B22" s="96"/>
      <c r="C22" s="128" t="s">
        <v>23</v>
      </c>
      <c r="D22" s="114"/>
      <c r="E22" s="37"/>
      <c r="F22" s="40" t="s">
        <v>30</v>
      </c>
      <c r="G22" s="38"/>
      <c r="H22" s="38"/>
      <c r="I22" s="38"/>
      <c r="J22" s="38"/>
      <c r="K22" s="38"/>
      <c r="L22" s="24"/>
      <c r="M22" s="24"/>
      <c r="N22" s="24"/>
      <c r="O22" s="38"/>
      <c r="P22" s="38"/>
      <c r="Q22" s="38"/>
      <c r="R22" s="38"/>
      <c r="S22" s="38"/>
      <c r="T22" s="38"/>
      <c r="U22" s="38"/>
      <c r="V22" s="38"/>
      <c r="W22" s="38"/>
      <c r="X22" s="38"/>
      <c r="Y22" s="38"/>
      <c r="Z22" s="38"/>
      <c r="AA22" s="36"/>
    </row>
    <row r="23" spans="1:29" ht="24.95" customHeight="1" x14ac:dyDescent="0.4">
      <c r="A23" s="98"/>
      <c r="B23" s="94" t="s">
        <v>51</v>
      </c>
      <c r="C23" s="69" t="s">
        <v>22</v>
      </c>
      <c r="D23" s="89"/>
      <c r="E23" s="31" t="s">
        <v>10</v>
      </c>
      <c r="F23" s="32"/>
      <c r="G23" s="32"/>
      <c r="H23" s="9" t="s">
        <v>13</v>
      </c>
      <c r="I23" s="67">
        <f>$K$24+$X$30</f>
        <v>0</v>
      </c>
      <c r="J23" s="67"/>
      <c r="K23" s="67"/>
      <c r="L23" s="32" t="s">
        <v>14</v>
      </c>
      <c r="M23" s="32"/>
      <c r="N23" s="32"/>
      <c r="O23" s="32"/>
      <c r="P23" s="32"/>
      <c r="Q23" s="32"/>
      <c r="R23" s="32"/>
      <c r="S23" s="32"/>
      <c r="T23" s="32"/>
      <c r="U23" s="32"/>
      <c r="V23" s="32"/>
      <c r="W23" s="32"/>
      <c r="X23" s="32"/>
      <c r="Y23" s="9"/>
      <c r="Z23" s="9"/>
      <c r="AA23" s="23"/>
    </row>
    <row r="24" spans="1:29" ht="24.95" customHeight="1" x14ac:dyDescent="0.4">
      <c r="A24" s="98"/>
      <c r="B24" s="95"/>
      <c r="C24" s="71">
        <f>IF($R$40=0,0,IF($X$40&gt;=80,40,IF($X$40&gt;=70,30,IF($X$40&gt;=60,20,IF($X$40&gt;=50,0,-40)))))</f>
        <v>0</v>
      </c>
      <c r="D24" s="90"/>
      <c r="E24" s="39" t="s">
        <v>38</v>
      </c>
      <c r="F24" s="41"/>
      <c r="G24" s="41"/>
      <c r="H24" s="24"/>
      <c r="I24" s="24"/>
      <c r="J24" s="41" t="s">
        <v>13</v>
      </c>
      <c r="K24" s="74">
        <f>$X$26+$I$28</f>
        <v>0</v>
      </c>
      <c r="L24" s="74"/>
      <c r="M24" s="74"/>
      <c r="N24" s="41" t="s">
        <v>35</v>
      </c>
      <c r="O24" s="41"/>
      <c r="P24" s="24"/>
      <c r="Q24" s="41"/>
      <c r="R24" s="41"/>
      <c r="S24" s="41"/>
      <c r="T24" s="41"/>
      <c r="U24" s="41"/>
      <c r="V24" s="41"/>
      <c r="W24" s="41"/>
      <c r="X24" s="41"/>
      <c r="Y24" s="24"/>
      <c r="Z24" s="24"/>
      <c r="AA24" s="25"/>
    </row>
    <row r="25" spans="1:29" ht="24.95" customHeight="1" x14ac:dyDescent="0.4">
      <c r="A25" s="98"/>
      <c r="B25" s="95"/>
      <c r="C25" s="71"/>
      <c r="D25" s="90"/>
      <c r="E25" s="33" t="s">
        <v>31</v>
      </c>
      <c r="F25" s="34"/>
      <c r="G25" s="34"/>
      <c r="H25" s="34"/>
      <c r="I25" s="34"/>
      <c r="J25" s="34"/>
      <c r="K25" s="34"/>
      <c r="L25" s="34"/>
      <c r="M25" s="34"/>
      <c r="N25" s="34"/>
      <c r="O25" s="34"/>
      <c r="P25" s="34"/>
      <c r="Q25" s="34"/>
      <c r="R25" s="34"/>
      <c r="S25" s="34"/>
      <c r="T25" s="34"/>
      <c r="U25" s="34"/>
      <c r="V25" s="34"/>
      <c r="W25" s="34"/>
      <c r="X25" s="34"/>
      <c r="Y25" s="24"/>
      <c r="Z25" s="24"/>
      <c r="AA25" s="25"/>
    </row>
    <row r="26" spans="1:29" ht="24.95" customHeight="1" x14ac:dyDescent="0.4">
      <c r="A26" s="98"/>
      <c r="B26" s="95"/>
      <c r="C26" s="71"/>
      <c r="D26" s="90"/>
      <c r="E26" s="33" t="s">
        <v>32</v>
      </c>
      <c r="F26" s="34"/>
      <c r="G26" s="34"/>
      <c r="H26" s="35"/>
      <c r="I26" s="85"/>
      <c r="J26" s="85"/>
      <c r="K26" s="85"/>
      <c r="L26" s="24" t="s">
        <v>16</v>
      </c>
      <c r="M26" s="24"/>
      <c r="N26" s="24"/>
      <c r="O26" s="24"/>
      <c r="P26" s="24"/>
      <c r="Q26" s="24"/>
      <c r="R26" s="24"/>
      <c r="S26" s="85"/>
      <c r="T26" s="85"/>
      <c r="U26" s="85"/>
      <c r="V26" s="24" t="s">
        <v>17</v>
      </c>
      <c r="W26" s="24"/>
      <c r="X26" s="74">
        <f>$I$26-$S$26</f>
        <v>0</v>
      </c>
      <c r="Y26" s="74"/>
      <c r="Z26" s="74"/>
      <c r="AA26" s="25"/>
    </row>
    <row r="27" spans="1:29" ht="24.95" customHeight="1" x14ac:dyDescent="0.4">
      <c r="A27" s="98"/>
      <c r="B27" s="95"/>
      <c r="C27" s="71"/>
      <c r="D27" s="90"/>
      <c r="E27" s="33" t="s">
        <v>37</v>
      </c>
      <c r="F27" s="34"/>
      <c r="G27" s="34"/>
      <c r="H27" s="34"/>
      <c r="I27" s="34"/>
      <c r="J27" s="34"/>
      <c r="K27" s="34"/>
      <c r="L27" s="34"/>
      <c r="M27" s="34"/>
      <c r="N27" s="34"/>
      <c r="O27" s="34"/>
      <c r="P27" s="34"/>
      <c r="Q27" s="34"/>
      <c r="R27" s="34"/>
      <c r="S27" s="34"/>
      <c r="T27" s="34"/>
      <c r="U27" s="34"/>
      <c r="V27" s="34"/>
      <c r="W27" s="34"/>
      <c r="X27" s="34"/>
      <c r="Y27" s="24"/>
      <c r="Z27" s="24"/>
      <c r="AA27" s="25"/>
    </row>
    <row r="28" spans="1:29" ht="24.95" customHeight="1" x14ac:dyDescent="0.4">
      <c r="A28" s="98"/>
      <c r="B28" s="95"/>
      <c r="C28" s="71"/>
      <c r="D28" s="90"/>
      <c r="E28" s="33" t="s">
        <v>33</v>
      </c>
      <c r="F28" s="34"/>
      <c r="G28" s="34"/>
      <c r="H28" s="35"/>
      <c r="I28" s="85"/>
      <c r="J28" s="85"/>
      <c r="K28" s="85"/>
      <c r="L28" s="24" t="s">
        <v>34</v>
      </c>
      <c r="M28" s="42"/>
      <c r="N28" s="42"/>
      <c r="O28" s="42"/>
      <c r="P28" s="42"/>
      <c r="Q28" s="42"/>
      <c r="R28" s="42"/>
      <c r="S28" s="42"/>
      <c r="T28" s="42"/>
      <c r="U28" s="42"/>
      <c r="V28" s="42"/>
      <c r="W28" s="42"/>
      <c r="X28" s="42"/>
      <c r="Y28" s="42"/>
      <c r="Z28" s="42"/>
      <c r="AA28" s="43"/>
      <c r="AB28" s="3"/>
    </row>
    <row r="29" spans="1:29" ht="24.95" customHeight="1" x14ac:dyDescent="0.4">
      <c r="A29" s="98"/>
      <c r="B29" s="95"/>
      <c r="C29" s="71"/>
      <c r="D29" s="90"/>
      <c r="E29" s="91" t="s">
        <v>36</v>
      </c>
      <c r="F29" s="92"/>
      <c r="G29" s="92"/>
      <c r="H29" s="92"/>
      <c r="I29" s="92"/>
      <c r="J29" s="92"/>
      <c r="K29" s="92"/>
      <c r="L29" s="92"/>
      <c r="M29" s="92"/>
      <c r="N29" s="92"/>
      <c r="O29" s="92"/>
      <c r="P29" s="92"/>
      <c r="Q29" s="92"/>
      <c r="R29" s="92"/>
      <c r="S29" s="92"/>
      <c r="T29" s="92"/>
      <c r="U29" s="92"/>
      <c r="V29" s="92"/>
      <c r="W29" s="92"/>
      <c r="X29" s="92"/>
      <c r="Y29" s="92"/>
      <c r="Z29" s="92"/>
      <c r="AA29" s="93"/>
    </row>
    <row r="30" spans="1:29" ht="27.95" customHeight="1" x14ac:dyDescent="0.4">
      <c r="A30" s="98"/>
      <c r="B30" s="95"/>
      <c r="C30" s="71"/>
      <c r="D30" s="90"/>
      <c r="E30" s="147" t="s">
        <v>167</v>
      </c>
      <c r="F30" s="148"/>
      <c r="G30" s="148"/>
      <c r="H30" s="148"/>
      <c r="I30" s="85"/>
      <c r="J30" s="85"/>
      <c r="K30" s="85"/>
      <c r="L30" s="24" t="s">
        <v>16</v>
      </c>
      <c r="M30" s="24"/>
      <c r="N30" s="24"/>
      <c r="O30" s="24"/>
      <c r="P30" s="24"/>
      <c r="Q30" s="24"/>
      <c r="R30" s="24"/>
      <c r="S30" s="85"/>
      <c r="T30" s="85"/>
      <c r="U30" s="85"/>
      <c r="V30" s="24" t="s">
        <v>17</v>
      </c>
      <c r="W30" s="24"/>
      <c r="X30" s="74">
        <f>$I$30-$S$30</f>
        <v>0</v>
      </c>
      <c r="Y30" s="74"/>
      <c r="Z30" s="74"/>
      <c r="AA30" s="25" t="s">
        <v>18</v>
      </c>
      <c r="AB30" s="2"/>
      <c r="AC30" s="2"/>
    </row>
    <row r="31" spans="1:29" ht="21" customHeight="1" x14ac:dyDescent="0.4">
      <c r="A31" s="98"/>
      <c r="B31" s="95"/>
      <c r="C31" s="71"/>
      <c r="D31" s="90"/>
      <c r="E31" s="136" t="s">
        <v>39</v>
      </c>
      <c r="F31" s="137"/>
      <c r="G31" s="137"/>
      <c r="H31" s="137"/>
      <c r="I31" s="137"/>
      <c r="J31" s="137"/>
      <c r="K31" s="137"/>
      <c r="L31" s="137"/>
      <c r="M31" s="137"/>
      <c r="N31" s="137"/>
      <c r="O31" s="137"/>
      <c r="P31" s="137"/>
      <c r="Q31" s="137"/>
      <c r="R31" s="137"/>
      <c r="S31" s="137"/>
      <c r="T31" s="137"/>
      <c r="U31" s="137"/>
      <c r="V31" s="137"/>
      <c r="W31" s="137"/>
      <c r="X31" s="137"/>
      <c r="Y31" s="137"/>
      <c r="Z31" s="137"/>
      <c r="AA31" s="138"/>
    </row>
    <row r="32" spans="1:29" ht="14.25" customHeight="1" x14ac:dyDescent="0.4">
      <c r="A32" s="98"/>
      <c r="B32" s="95"/>
      <c r="C32" s="71"/>
      <c r="D32" s="90"/>
      <c r="E32" s="37"/>
      <c r="F32" s="38"/>
      <c r="G32" s="38"/>
      <c r="H32" s="38"/>
      <c r="I32" s="38"/>
      <c r="J32" s="38"/>
      <c r="K32" s="38"/>
      <c r="L32" s="38"/>
      <c r="M32" s="38"/>
      <c r="N32" s="38"/>
      <c r="O32" s="38"/>
      <c r="P32" s="38"/>
      <c r="Q32" s="38"/>
      <c r="R32" s="38"/>
      <c r="S32" s="38"/>
      <c r="T32" s="38"/>
      <c r="U32" s="38"/>
      <c r="V32" s="38"/>
      <c r="W32" s="38"/>
      <c r="X32" s="38"/>
      <c r="Y32" s="38"/>
      <c r="Z32" s="38"/>
      <c r="AA32" s="36"/>
    </row>
    <row r="33" spans="1:27" ht="27.95" customHeight="1" x14ac:dyDescent="0.4">
      <c r="A33" s="98"/>
      <c r="B33" s="95"/>
      <c r="C33" s="71"/>
      <c r="D33" s="90"/>
      <c r="E33" s="31" t="s">
        <v>19</v>
      </c>
      <c r="F33" s="9"/>
      <c r="G33" s="9"/>
      <c r="H33" s="32" t="s">
        <v>13</v>
      </c>
      <c r="I33" s="67">
        <f>$I$34+$I$37</f>
        <v>0</v>
      </c>
      <c r="J33" s="67"/>
      <c r="K33" s="67"/>
      <c r="L33" s="32" t="s">
        <v>14</v>
      </c>
      <c r="M33" s="9"/>
      <c r="N33" s="9"/>
      <c r="O33" s="9"/>
      <c r="P33" s="9"/>
      <c r="Q33" s="9"/>
      <c r="R33" s="9"/>
      <c r="S33" s="9"/>
      <c r="T33" s="9"/>
      <c r="U33" s="9"/>
      <c r="V33" s="9"/>
      <c r="W33" s="9"/>
      <c r="X33" s="9"/>
      <c r="Y33" s="9"/>
      <c r="Z33" s="9"/>
      <c r="AA33" s="23"/>
    </row>
    <row r="34" spans="1:27" ht="27.95" customHeight="1" x14ac:dyDescent="0.4">
      <c r="A34" s="98"/>
      <c r="B34" s="95"/>
      <c r="C34" s="71"/>
      <c r="D34" s="90"/>
      <c r="E34" s="39" t="s">
        <v>41</v>
      </c>
      <c r="F34" s="24"/>
      <c r="G34" s="24"/>
      <c r="H34" s="24"/>
      <c r="I34" s="67">
        <f>$J$35+$J$36</f>
        <v>0</v>
      </c>
      <c r="J34" s="67"/>
      <c r="K34" s="67"/>
      <c r="L34" s="41" t="s">
        <v>35</v>
      </c>
      <c r="M34" s="24"/>
      <c r="N34" s="24"/>
      <c r="O34" s="24"/>
      <c r="P34" s="24"/>
      <c r="Q34" s="24"/>
      <c r="R34" s="24"/>
      <c r="S34" s="24"/>
      <c r="T34" s="24"/>
      <c r="U34" s="24"/>
      <c r="V34" s="24"/>
      <c r="W34" s="24"/>
      <c r="X34" s="24"/>
      <c r="Y34" s="24"/>
      <c r="Z34" s="24"/>
      <c r="AA34" s="25"/>
    </row>
    <row r="35" spans="1:27" ht="27.95" customHeight="1" x14ac:dyDescent="0.4">
      <c r="A35" s="98"/>
      <c r="B35" s="95"/>
      <c r="C35" s="71"/>
      <c r="D35" s="90"/>
      <c r="E35" s="132" t="s">
        <v>42</v>
      </c>
      <c r="F35" s="133"/>
      <c r="G35" s="133"/>
      <c r="H35" s="133"/>
      <c r="I35" s="24" t="s">
        <v>13</v>
      </c>
      <c r="J35" s="85"/>
      <c r="K35" s="85"/>
      <c r="L35" s="85"/>
      <c r="M35" s="24" t="s">
        <v>20</v>
      </c>
      <c r="N35" s="24"/>
      <c r="O35" s="24"/>
      <c r="P35" s="24"/>
      <c r="Q35" s="24"/>
      <c r="R35" s="24"/>
      <c r="S35" s="24"/>
      <c r="T35" s="24"/>
      <c r="U35" s="24"/>
      <c r="V35" s="24"/>
      <c r="W35" s="24"/>
      <c r="X35" s="24"/>
      <c r="Y35" s="24"/>
      <c r="Z35" s="24"/>
      <c r="AA35" s="25"/>
    </row>
    <row r="36" spans="1:27" ht="27.95" customHeight="1" x14ac:dyDescent="0.4">
      <c r="A36" s="98"/>
      <c r="B36" s="95"/>
      <c r="C36" s="71"/>
      <c r="D36" s="90"/>
      <c r="E36" s="134" t="s">
        <v>43</v>
      </c>
      <c r="F36" s="135"/>
      <c r="G36" s="135"/>
      <c r="H36" s="135"/>
      <c r="I36" s="24" t="s">
        <v>13</v>
      </c>
      <c r="J36" s="85"/>
      <c r="K36" s="85"/>
      <c r="L36" s="85"/>
      <c r="M36" s="24" t="s">
        <v>45</v>
      </c>
      <c r="N36" s="24"/>
      <c r="O36" s="24"/>
      <c r="P36" s="24"/>
      <c r="Q36" s="24"/>
      <c r="R36" s="24"/>
      <c r="S36" s="24"/>
      <c r="T36" s="24"/>
      <c r="U36" s="24"/>
      <c r="V36" s="24"/>
      <c r="W36" s="24"/>
      <c r="X36" s="24"/>
      <c r="Y36" s="24"/>
      <c r="Z36" s="24"/>
      <c r="AA36" s="25"/>
    </row>
    <row r="37" spans="1:27" ht="27.95" customHeight="1" x14ac:dyDescent="0.4">
      <c r="A37" s="98"/>
      <c r="B37" s="95"/>
      <c r="C37" s="71"/>
      <c r="D37" s="90"/>
      <c r="E37" s="39" t="s">
        <v>44</v>
      </c>
      <c r="F37" s="24"/>
      <c r="G37" s="24"/>
      <c r="H37" s="24"/>
      <c r="I37" s="85"/>
      <c r="J37" s="100"/>
      <c r="K37" s="100"/>
      <c r="L37" s="24" t="s">
        <v>46</v>
      </c>
      <c r="M37" s="24"/>
      <c r="N37" s="24"/>
      <c r="O37" s="24"/>
      <c r="P37" s="24"/>
      <c r="Q37" s="24"/>
      <c r="R37" s="24"/>
      <c r="S37" s="24"/>
      <c r="T37" s="24"/>
      <c r="U37" s="24"/>
      <c r="V37" s="24"/>
      <c r="W37" s="24"/>
      <c r="X37" s="24"/>
      <c r="Y37" s="24"/>
      <c r="Z37" s="24"/>
      <c r="AA37" s="25"/>
    </row>
    <row r="38" spans="1:27" ht="9.75" customHeight="1" x14ac:dyDescent="0.4">
      <c r="A38" s="98"/>
      <c r="B38" s="95"/>
      <c r="C38" s="71"/>
      <c r="D38" s="90"/>
      <c r="E38" s="37"/>
      <c r="F38" s="38"/>
      <c r="G38" s="38"/>
      <c r="H38" s="38"/>
      <c r="I38" s="38"/>
      <c r="J38" s="38"/>
      <c r="K38" s="38"/>
      <c r="L38" s="38"/>
      <c r="M38" s="38"/>
      <c r="N38" s="38"/>
      <c r="O38" s="38"/>
      <c r="P38" s="38"/>
      <c r="Q38" s="38"/>
      <c r="R38" s="38"/>
      <c r="S38" s="38"/>
      <c r="T38" s="38"/>
      <c r="U38" s="38"/>
      <c r="V38" s="38"/>
      <c r="W38" s="38"/>
      <c r="X38" s="38"/>
      <c r="Y38" s="38"/>
      <c r="Z38" s="38"/>
      <c r="AA38" s="36"/>
    </row>
    <row r="39" spans="1:27" ht="27.95" customHeight="1" x14ac:dyDescent="0.4">
      <c r="A39" s="98"/>
      <c r="B39" s="95"/>
      <c r="C39" s="71"/>
      <c r="D39" s="90"/>
      <c r="E39" s="31" t="s">
        <v>47</v>
      </c>
      <c r="F39" s="9"/>
      <c r="G39" s="9"/>
      <c r="H39" s="9"/>
      <c r="I39" s="9"/>
      <c r="J39" s="9"/>
      <c r="K39" s="9"/>
      <c r="L39" s="9"/>
      <c r="M39" s="9"/>
      <c r="N39" s="9"/>
      <c r="O39" s="9"/>
      <c r="P39" s="9"/>
      <c r="Q39" s="9"/>
      <c r="R39" s="9"/>
      <c r="S39" s="9"/>
      <c r="T39" s="9"/>
      <c r="U39" s="9"/>
      <c r="V39" s="9"/>
      <c r="W39" s="9"/>
      <c r="X39" s="9"/>
      <c r="Y39" s="9"/>
      <c r="Z39" s="9"/>
      <c r="AA39" s="23"/>
    </row>
    <row r="40" spans="1:27" ht="23.25" customHeight="1" x14ac:dyDescent="0.4">
      <c r="A40" s="98"/>
      <c r="B40" s="95"/>
      <c r="C40" s="71"/>
      <c r="D40" s="90"/>
      <c r="E40" s="39" t="s">
        <v>48</v>
      </c>
      <c r="F40" s="24"/>
      <c r="G40" s="24"/>
      <c r="H40" s="24"/>
      <c r="I40" s="24"/>
      <c r="J40" s="24"/>
      <c r="K40" s="74">
        <f>I37*1.5+I34</f>
        <v>0</v>
      </c>
      <c r="L40" s="74"/>
      <c r="M40" s="74"/>
      <c r="N40" s="24" t="s">
        <v>49</v>
      </c>
      <c r="O40" s="24"/>
      <c r="P40" s="24"/>
      <c r="Q40" s="24"/>
      <c r="R40" s="74">
        <f>I23</f>
        <v>0</v>
      </c>
      <c r="S40" s="74"/>
      <c r="T40" s="74"/>
      <c r="U40" s="24" t="s">
        <v>29</v>
      </c>
      <c r="V40" s="24"/>
      <c r="W40" s="24"/>
      <c r="X40" s="131">
        <f>IF($R$40=0,0,ROUNDDOWN($K$40*1.2/$R$40,2)*100)</f>
        <v>0</v>
      </c>
      <c r="Y40" s="131"/>
      <c r="Z40" s="131"/>
      <c r="AA40" s="25" t="s">
        <v>50</v>
      </c>
    </row>
    <row r="41" spans="1:27" ht="20.25" customHeight="1" x14ac:dyDescent="0.4">
      <c r="A41" s="98"/>
      <c r="B41" s="96"/>
      <c r="C41" s="113" t="s">
        <v>23</v>
      </c>
      <c r="D41" s="114"/>
      <c r="E41" s="37"/>
      <c r="F41" s="40" t="s">
        <v>30</v>
      </c>
      <c r="G41" s="38"/>
      <c r="H41" s="38"/>
      <c r="I41" s="38"/>
      <c r="J41" s="38"/>
      <c r="K41" s="38"/>
      <c r="L41" s="38"/>
      <c r="M41" s="38"/>
      <c r="N41" s="38"/>
      <c r="O41" s="38"/>
      <c r="P41" s="38"/>
      <c r="Q41" s="38"/>
      <c r="R41" s="38"/>
      <c r="S41" s="38"/>
      <c r="T41" s="38"/>
      <c r="U41" s="38"/>
      <c r="V41" s="38"/>
      <c r="W41" s="38"/>
      <c r="X41" s="38"/>
      <c r="Y41" s="38"/>
      <c r="Z41" s="38"/>
      <c r="AA41" s="36"/>
    </row>
    <row r="42" spans="1:27" ht="14.25" customHeight="1" x14ac:dyDescent="0.4">
      <c r="A42" s="98"/>
      <c r="B42" s="115" t="s">
        <v>55</v>
      </c>
      <c r="C42" s="69" t="s">
        <v>59</v>
      </c>
      <c r="D42" s="89"/>
      <c r="E42" s="31"/>
      <c r="F42" s="9"/>
      <c r="G42" s="9"/>
      <c r="H42" s="9"/>
      <c r="I42" s="9"/>
      <c r="J42" s="9"/>
      <c r="K42" s="9"/>
      <c r="L42" s="9"/>
      <c r="M42" s="9"/>
      <c r="N42" s="9"/>
      <c r="O42" s="9"/>
      <c r="P42" s="9"/>
      <c r="Q42" s="9"/>
      <c r="R42" s="9"/>
      <c r="S42" s="9"/>
      <c r="T42" s="9"/>
      <c r="U42" s="9"/>
      <c r="V42" s="9"/>
      <c r="W42" s="9"/>
      <c r="X42" s="9"/>
      <c r="Y42" s="9"/>
      <c r="Z42" s="9"/>
      <c r="AA42" s="23"/>
    </row>
    <row r="43" spans="1:27" ht="27.95" customHeight="1" x14ac:dyDescent="0.4">
      <c r="A43" s="98"/>
      <c r="B43" s="116"/>
      <c r="C43" s="71">
        <f>IF($O$43="",0,IF($O$43&gt;=3,35,IF($O$43=2,25,IF($O$43=1,15,-35))))</f>
        <v>0</v>
      </c>
      <c r="D43" s="90"/>
      <c r="E43" s="39" t="s">
        <v>52</v>
      </c>
      <c r="F43" s="24"/>
      <c r="G43" s="24"/>
      <c r="H43" s="24"/>
      <c r="I43" s="24"/>
      <c r="J43" s="24"/>
      <c r="K43" s="24"/>
      <c r="L43" s="24"/>
      <c r="M43" s="24"/>
      <c r="N43" s="24" t="s">
        <v>53</v>
      </c>
      <c r="O43" s="85"/>
      <c r="P43" s="85"/>
      <c r="Q43" s="85"/>
      <c r="R43" s="85"/>
      <c r="S43" s="44" t="s">
        <v>18</v>
      </c>
      <c r="T43" s="24"/>
      <c r="U43" s="24"/>
      <c r="V43" s="24"/>
      <c r="W43" s="24"/>
      <c r="X43" s="24"/>
      <c r="Y43" s="24"/>
      <c r="Z43" s="24"/>
      <c r="AA43" s="25"/>
    </row>
    <row r="44" spans="1:27" ht="27.95" customHeight="1" x14ac:dyDescent="0.4">
      <c r="A44" s="98"/>
      <c r="B44" s="116"/>
      <c r="C44" s="71"/>
      <c r="D44" s="90"/>
      <c r="E44" s="39"/>
      <c r="F44" s="24" t="s">
        <v>58</v>
      </c>
      <c r="G44" s="24"/>
      <c r="H44" s="24"/>
      <c r="I44" s="24"/>
      <c r="J44" s="24"/>
      <c r="K44" s="24"/>
      <c r="L44" s="24"/>
      <c r="M44" s="24"/>
      <c r="N44" s="24"/>
      <c r="O44" s="24"/>
      <c r="P44" s="24"/>
      <c r="Q44" s="24"/>
      <c r="R44" s="24"/>
      <c r="S44" s="24"/>
      <c r="T44" s="24"/>
      <c r="U44" s="24"/>
      <c r="V44" s="24"/>
      <c r="W44" s="24"/>
      <c r="X44" s="24"/>
      <c r="Y44" s="24"/>
      <c r="Z44" s="24"/>
      <c r="AA44" s="25"/>
    </row>
    <row r="45" spans="1:27" ht="18" customHeight="1" x14ac:dyDescent="0.15">
      <c r="A45" s="98"/>
      <c r="B45" s="117"/>
      <c r="C45" s="79" t="s">
        <v>23</v>
      </c>
      <c r="D45" s="80"/>
      <c r="E45" s="37"/>
      <c r="F45" s="38"/>
      <c r="G45" s="38"/>
      <c r="H45" s="38"/>
      <c r="I45" s="38"/>
      <c r="J45" s="38"/>
      <c r="K45" s="38"/>
      <c r="L45" s="38"/>
      <c r="M45" s="38"/>
      <c r="N45" s="38"/>
      <c r="O45" s="38"/>
      <c r="P45" s="38"/>
      <c r="Q45" s="38"/>
      <c r="R45" s="38"/>
      <c r="S45" s="38"/>
      <c r="T45" s="38"/>
      <c r="U45" s="38"/>
      <c r="V45" s="38"/>
      <c r="W45" s="38"/>
      <c r="X45" s="38"/>
      <c r="Y45" s="38"/>
      <c r="Z45" s="38"/>
      <c r="AA45" s="36"/>
    </row>
    <row r="46" spans="1:27" ht="14.25" customHeight="1" x14ac:dyDescent="0.4">
      <c r="A46" s="98"/>
      <c r="B46" s="115" t="s">
        <v>56</v>
      </c>
      <c r="C46" s="69">
        <f>IF($O$47="",0,IF($O$47&gt;=2,5,IF($O$47=1,3,0)))</f>
        <v>0</v>
      </c>
      <c r="D46" s="89"/>
      <c r="E46" s="31"/>
      <c r="F46" s="9"/>
      <c r="G46" s="9"/>
      <c r="H46" s="9"/>
      <c r="I46" s="9"/>
      <c r="J46" s="9"/>
      <c r="K46" s="9"/>
      <c r="L46" s="9"/>
      <c r="M46" s="9"/>
      <c r="N46" s="9"/>
      <c r="O46" s="9"/>
      <c r="P46" s="9"/>
      <c r="Q46" s="9"/>
      <c r="R46" s="9"/>
      <c r="S46" s="9"/>
      <c r="T46" s="9"/>
      <c r="U46" s="9"/>
      <c r="V46" s="9"/>
      <c r="W46" s="9"/>
      <c r="X46" s="9"/>
      <c r="Y46" s="9"/>
      <c r="Z46" s="9"/>
      <c r="AA46" s="23"/>
    </row>
    <row r="47" spans="1:27" ht="27.95" customHeight="1" x14ac:dyDescent="0.4">
      <c r="A47" s="98"/>
      <c r="B47" s="116"/>
      <c r="C47" s="71"/>
      <c r="D47" s="90"/>
      <c r="E47" s="39" t="s">
        <v>57</v>
      </c>
      <c r="F47" s="24"/>
      <c r="G47" s="24"/>
      <c r="H47" s="24"/>
      <c r="I47" s="24"/>
      <c r="J47" s="24"/>
      <c r="K47" s="24"/>
      <c r="L47" s="24"/>
      <c r="M47" s="24"/>
      <c r="N47" s="24" t="s">
        <v>53</v>
      </c>
      <c r="O47" s="85"/>
      <c r="P47" s="85"/>
      <c r="Q47" s="85"/>
      <c r="R47" s="85"/>
      <c r="S47" s="44" t="s">
        <v>54</v>
      </c>
      <c r="T47" s="24"/>
      <c r="U47" s="24"/>
      <c r="V47" s="24"/>
      <c r="W47" s="24"/>
      <c r="X47" s="24"/>
      <c r="Y47" s="24"/>
      <c r="Z47" s="24"/>
      <c r="AA47" s="25"/>
    </row>
    <row r="48" spans="1:27" ht="27.95" customHeight="1" x14ac:dyDescent="0.4">
      <c r="A48" s="98"/>
      <c r="B48" s="116"/>
      <c r="C48" s="71"/>
      <c r="D48" s="90"/>
      <c r="E48" s="39"/>
      <c r="F48" s="24" t="s">
        <v>58</v>
      </c>
      <c r="G48" s="24"/>
      <c r="H48" s="24"/>
      <c r="I48" s="24"/>
      <c r="J48" s="24"/>
      <c r="K48" s="24"/>
      <c r="L48" s="24"/>
      <c r="M48" s="24"/>
      <c r="N48" s="24"/>
      <c r="O48" s="24"/>
      <c r="P48" s="24"/>
      <c r="Q48" s="24"/>
      <c r="R48" s="24"/>
      <c r="S48" s="24"/>
      <c r="T48" s="24"/>
      <c r="U48" s="24"/>
      <c r="V48" s="24"/>
      <c r="W48" s="24"/>
      <c r="X48" s="24"/>
      <c r="Y48" s="24"/>
      <c r="Z48" s="24"/>
      <c r="AA48" s="25"/>
    </row>
    <row r="49" spans="1:27" ht="18" customHeight="1" x14ac:dyDescent="0.15">
      <c r="A49" s="98"/>
      <c r="B49" s="117"/>
      <c r="C49" s="79" t="s">
        <v>23</v>
      </c>
      <c r="D49" s="80"/>
      <c r="E49" s="37"/>
      <c r="F49" s="38"/>
      <c r="G49" s="38"/>
      <c r="H49" s="38"/>
      <c r="I49" s="38"/>
      <c r="J49" s="38"/>
      <c r="K49" s="38"/>
      <c r="L49" s="38"/>
      <c r="M49" s="38"/>
      <c r="N49" s="38"/>
      <c r="O49" s="38"/>
      <c r="P49" s="38"/>
      <c r="Q49" s="38"/>
      <c r="R49" s="38"/>
      <c r="S49" s="38"/>
      <c r="T49" s="38"/>
      <c r="U49" s="38"/>
      <c r="V49" s="38"/>
      <c r="W49" s="38"/>
      <c r="X49" s="38"/>
      <c r="Y49" s="38"/>
      <c r="Z49" s="38"/>
      <c r="AA49" s="36"/>
    </row>
    <row r="50" spans="1:27" ht="12.75" customHeight="1" x14ac:dyDescent="0.4">
      <c r="A50" s="98"/>
      <c r="B50" s="94" t="s">
        <v>61</v>
      </c>
      <c r="C50" s="70">
        <f>IF($P$51="",0,IF($P$51&gt;=2,5,IF($P$51=1,3,0)))</f>
        <v>0</v>
      </c>
      <c r="D50" s="89"/>
      <c r="E50" s="31"/>
      <c r="F50" s="9"/>
      <c r="G50" s="9"/>
      <c r="H50" s="9"/>
      <c r="I50" s="9"/>
      <c r="J50" s="9"/>
      <c r="K50" s="9"/>
      <c r="L50" s="9"/>
      <c r="M50" s="9"/>
      <c r="N50" s="9"/>
      <c r="O50" s="9"/>
      <c r="P50" s="9"/>
      <c r="Q50" s="9"/>
      <c r="R50" s="9"/>
      <c r="S50" s="9"/>
      <c r="T50" s="9"/>
      <c r="U50" s="9"/>
      <c r="V50" s="9"/>
      <c r="W50" s="9"/>
      <c r="X50" s="9"/>
      <c r="Y50" s="9"/>
      <c r="Z50" s="9"/>
      <c r="AA50" s="23"/>
    </row>
    <row r="51" spans="1:27" ht="27.95" customHeight="1" x14ac:dyDescent="0.4">
      <c r="A51" s="98"/>
      <c r="B51" s="95"/>
      <c r="C51" s="140"/>
      <c r="D51" s="90"/>
      <c r="E51" s="39" t="s">
        <v>60</v>
      </c>
      <c r="F51" s="24"/>
      <c r="G51" s="24"/>
      <c r="H51" s="24"/>
      <c r="I51" s="24"/>
      <c r="J51" s="24"/>
      <c r="K51" s="24"/>
      <c r="L51" s="24"/>
      <c r="M51" s="24"/>
      <c r="N51" s="24"/>
      <c r="O51" s="24" t="s">
        <v>53</v>
      </c>
      <c r="P51" s="85"/>
      <c r="Q51" s="85"/>
      <c r="R51" s="85"/>
      <c r="S51" s="85"/>
      <c r="T51" s="44" t="s">
        <v>54</v>
      </c>
      <c r="U51" s="24"/>
      <c r="V51" s="24"/>
      <c r="W51" s="24"/>
      <c r="X51" s="24"/>
      <c r="Y51" s="24"/>
      <c r="Z51" s="24"/>
      <c r="AA51" s="25"/>
    </row>
    <row r="52" spans="1:27" ht="27.95" customHeight="1" x14ac:dyDescent="0.4">
      <c r="A52" s="98"/>
      <c r="B52" s="95"/>
      <c r="C52" s="140"/>
      <c r="D52" s="90"/>
      <c r="E52" s="39"/>
      <c r="F52" s="24" t="s">
        <v>58</v>
      </c>
      <c r="G52" s="24"/>
      <c r="H52" s="24"/>
      <c r="I52" s="24"/>
      <c r="J52" s="24"/>
      <c r="K52" s="24"/>
      <c r="L52" s="24"/>
      <c r="M52" s="24"/>
      <c r="N52" s="24"/>
      <c r="O52" s="24"/>
      <c r="P52" s="24"/>
      <c r="Q52" s="24"/>
      <c r="R52" s="24"/>
      <c r="S52" s="24"/>
      <c r="T52" s="24"/>
      <c r="U52" s="24"/>
      <c r="V52" s="24"/>
      <c r="W52" s="24"/>
      <c r="X52" s="24"/>
      <c r="Y52" s="24"/>
      <c r="Z52" s="24"/>
      <c r="AA52" s="25"/>
    </row>
    <row r="53" spans="1:27" ht="15.75" customHeight="1" x14ac:dyDescent="0.15">
      <c r="A53" s="98"/>
      <c r="B53" s="96"/>
      <c r="C53" s="139" t="s">
        <v>23</v>
      </c>
      <c r="D53" s="80"/>
      <c r="E53" s="37"/>
      <c r="F53" s="38"/>
      <c r="G53" s="38"/>
      <c r="H53" s="38"/>
      <c r="I53" s="38"/>
      <c r="J53" s="38"/>
      <c r="K53" s="38"/>
      <c r="L53" s="38"/>
      <c r="M53" s="38"/>
      <c r="N53" s="38"/>
      <c r="O53" s="38"/>
      <c r="P53" s="38"/>
      <c r="Q53" s="38"/>
      <c r="R53" s="38"/>
      <c r="S53" s="38"/>
      <c r="T53" s="38"/>
      <c r="U53" s="38"/>
      <c r="V53" s="38"/>
      <c r="W53" s="38"/>
      <c r="X53" s="38"/>
      <c r="Y53" s="38"/>
      <c r="Z53" s="38"/>
      <c r="AA53" s="36"/>
    </row>
    <row r="54" spans="1:27" ht="27.95" customHeight="1" x14ac:dyDescent="0.4">
      <c r="A54" s="98"/>
      <c r="B54" s="94" t="s">
        <v>72</v>
      </c>
      <c r="C54" s="110" t="b">
        <v>0</v>
      </c>
      <c r="D54" s="111"/>
      <c r="E54" s="9" t="s">
        <v>62</v>
      </c>
      <c r="F54" s="9"/>
      <c r="G54" s="9"/>
      <c r="H54" s="9"/>
      <c r="I54" s="9"/>
      <c r="J54" s="9"/>
      <c r="K54" s="9"/>
      <c r="L54" s="9"/>
      <c r="M54" s="9"/>
      <c r="N54" s="14" t="s">
        <v>63</v>
      </c>
      <c r="O54" s="14"/>
      <c r="P54" s="14"/>
      <c r="Q54" s="14" t="s">
        <v>64</v>
      </c>
      <c r="R54" s="14"/>
      <c r="S54" s="14"/>
      <c r="T54" s="14" t="s">
        <v>65</v>
      </c>
      <c r="U54" s="9"/>
      <c r="V54" s="9"/>
      <c r="W54" s="9"/>
      <c r="X54" s="9"/>
      <c r="Y54" s="9"/>
      <c r="Z54" s="9"/>
      <c r="AA54" s="23"/>
    </row>
    <row r="55" spans="1:27" ht="21.75" customHeight="1" x14ac:dyDescent="0.4">
      <c r="A55" s="98"/>
      <c r="B55" s="95"/>
      <c r="C55" s="71">
        <f>IF($C$54=TRUE,5,IF($C$54=FALSE,0,""))</f>
        <v>0</v>
      </c>
      <c r="D55" s="90"/>
      <c r="E55" s="11" t="s">
        <v>67</v>
      </c>
      <c r="F55" s="24" t="s">
        <v>69</v>
      </c>
      <c r="G55" s="24"/>
      <c r="H55" s="24"/>
      <c r="I55" s="24"/>
      <c r="J55" s="24"/>
      <c r="K55" s="144"/>
      <c r="L55" s="144"/>
      <c r="M55" s="144"/>
      <c r="N55" s="144"/>
      <c r="O55" s="144"/>
      <c r="P55" s="144"/>
      <c r="Q55" s="144"/>
      <c r="R55" s="144"/>
      <c r="S55" s="144"/>
      <c r="T55" s="144"/>
      <c r="U55" s="144"/>
      <c r="V55" s="144"/>
      <c r="W55" s="144"/>
      <c r="X55" s="144"/>
      <c r="Y55" s="144"/>
      <c r="Z55" s="144"/>
      <c r="AA55" s="25"/>
    </row>
    <row r="56" spans="1:27" ht="21.75" customHeight="1" x14ac:dyDescent="0.4">
      <c r="A56" s="98"/>
      <c r="B56" s="95"/>
      <c r="C56" s="71"/>
      <c r="D56" s="90"/>
      <c r="E56" s="11" t="s">
        <v>66</v>
      </c>
      <c r="F56" s="24" t="s">
        <v>70</v>
      </c>
      <c r="G56" s="24"/>
      <c r="H56" s="24"/>
      <c r="I56" s="24"/>
      <c r="J56" s="24"/>
      <c r="K56" s="145"/>
      <c r="L56" s="145"/>
      <c r="M56" s="145"/>
      <c r="N56" s="145"/>
      <c r="O56" s="145"/>
      <c r="P56" s="145"/>
      <c r="Q56" s="145"/>
      <c r="R56" s="145"/>
      <c r="S56" s="145"/>
      <c r="T56" s="145"/>
      <c r="U56" s="145"/>
      <c r="V56" s="145"/>
      <c r="W56" s="145"/>
      <c r="X56" s="145"/>
      <c r="Y56" s="145"/>
      <c r="Z56" s="145"/>
      <c r="AA56" s="25"/>
    </row>
    <row r="57" spans="1:27" ht="21.75" customHeight="1" x14ac:dyDescent="0.4">
      <c r="A57" s="98"/>
      <c r="B57" s="95"/>
      <c r="C57" s="71"/>
      <c r="D57" s="90"/>
      <c r="E57" s="11" t="s">
        <v>68</v>
      </c>
      <c r="F57" s="24" t="s">
        <v>71</v>
      </c>
      <c r="G57" s="24"/>
      <c r="H57" s="24"/>
      <c r="I57" s="24"/>
      <c r="J57" s="24"/>
      <c r="K57" s="145"/>
      <c r="L57" s="145"/>
      <c r="M57" s="145"/>
      <c r="N57" s="145"/>
      <c r="O57" s="145"/>
      <c r="P57" s="145"/>
      <c r="Q57" s="145"/>
      <c r="R57" s="145"/>
      <c r="S57" s="145"/>
      <c r="T57" s="145"/>
      <c r="U57" s="145"/>
      <c r="V57" s="145"/>
      <c r="W57" s="145"/>
      <c r="X57" s="145"/>
      <c r="Y57" s="145"/>
      <c r="Z57" s="145"/>
      <c r="AA57" s="25"/>
    </row>
    <row r="58" spans="1:27" ht="15.75" customHeight="1" x14ac:dyDescent="0.15">
      <c r="A58" s="99"/>
      <c r="B58" s="96"/>
      <c r="C58" s="79" t="s">
        <v>23</v>
      </c>
      <c r="D58" s="80"/>
      <c r="E58" s="38"/>
      <c r="F58" s="38"/>
      <c r="G58" s="38"/>
      <c r="H58" s="38"/>
      <c r="I58" s="38"/>
      <c r="J58" s="38"/>
      <c r="K58" s="38"/>
      <c r="L58" s="38"/>
      <c r="M58" s="38"/>
      <c r="N58" s="38"/>
      <c r="O58" s="38"/>
      <c r="P58" s="38"/>
      <c r="Q58" s="38"/>
      <c r="R58" s="38"/>
      <c r="S58" s="38"/>
      <c r="T58" s="38"/>
      <c r="U58" s="38"/>
      <c r="V58" s="38"/>
      <c r="W58" s="38"/>
      <c r="X58" s="38"/>
      <c r="Y58" s="38"/>
      <c r="Z58" s="38"/>
      <c r="AA58" s="36"/>
    </row>
    <row r="59" spans="1:27" ht="15.75" customHeight="1" x14ac:dyDescent="0.4">
      <c r="A59" s="107" t="s">
        <v>80</v>
      </c>
      <c r="B59" s="94" t="s">
        <v>24</v>
      </c>
      <c r="C59" s="110" t="b">
        <v>0</v>
      </c>
      <c r="D59" s="111"/>
      <c r="E59" s="31"/>
      <c r="F59" s="9"/>
      <c r="G59" s="9"/>
      <c r="H59" s="9"/>
      <c r="I59" s="9"/>
      <c r="J59" s="9"/>
      <c r="K59" s="9"/>
      <c r="L59" s="9"/>
      <c r="M59" s="9"/>
      <c r="N59" s="9"/>
      <c r="O59" s="9"/>
      <c r="P59" s="9"/>
      <c r="Q59" s="9"/>
      <c r="R59" s="9"/>
      <c r="S59" s="9"/>
      <c r="T59" s="9"/>
      <c r="U59" s="9"/>
      <c r="V59" s="9"/>
      <c r="W59" s="9"/>
      <c r="X59" s="9"/>
      <c r="Y59" s="9"/>
      <c r="Z59" s="9"/>
      <c r="AA59" s="23"/>
    </row>
    <row r="60" spans="1:27" ht="21" customHeight="1" x14ac:dyDescent="0.4">
      <c r="A60" s="108"/>
      <c r="B60" s="95"/>
      <c r="C60" s="71">
        <f>IF($C$59=TRUE,5,IF($C$59=FALSE,0,""))</f>
        <v>0</v>
      </c>
      <c r="D60" s="90"/>
      <c r="E60" s="39" t="s">
        <v>74</v>
      </c>
      <c r="F60" s="24"/>
      <c r="G60" s="24"/>
      <c r="H60" s="24"/>
      <c r="I60" s="24"/>
      <c r="J60" s="24"/>
      <c r="K60" s="24"/>
      <c r="L60" s="24"/>
      <c r="M60" s="24"/>
      <c r="N60" s="15" t="s">
        <v>63</v>
      </c>
      <c r="O60" s="15"/>
      <c r="P60" s="15"/>
      <c r="Q60" s="15" t="s">
        <v>64</v>
      </c>
      <c r="R60" s="15"/>
      <c r="S60" s="15"/>
      <c r="T60" s="15" t="s">
        <v>65</v>
      </c>
      <c r="U60" s="24"/>
      <c r="V60" s="24"/>
      <c r="W60" s="24"/>
      <c r="X60" s="24"/>
      <c r="Y60" s="24"/>
      <c r="Z60" s="24"/>
      <c r="AA60" s="25"/>
    </row>
    <row r="61" spans="1:27" ht="21" customHeight="1" x14ac:dyDescent="0.4">
      <c r="A61" s="108"/>
      <c r="B61" s="95"/>
      <c r="C61" s="71"/>
      <c r="D61" s="90"/>
      <c r="E61" s="39"/>
      <c r="F61" s="24" t="s">
        <v>75</v>
      </c>
      <c r="G61" s="24"/>
      <c r="H61" s="85"/>
      <c r="I61" s="85"/>
      <c r="J61" s="85"/>
      <c r="K61" s="24" t="s">
        <v>77</v>
      </c>
      <c r="L61" s="24"/>
      <c r="M61" s="24"/>
      <c r="N61" s="24"/>
      <c r="O61" s="24"/>
      <c r="P61" s="24"/>
      <c r="Q61" s="24"/>
      <c r="R61" s="85"/>
      <c r="S61" s="85"/>
      <c r="T61" s="85"/>
      <c r="U61" s="24" t="s">
        <v>76</v>
      </c>
      <c r="V61" s="24"/>
      <c r="W61" s="24"/>
      <c r="X61" s="24"/>
      <c r="Y61" s="24"/>
      <c r="Z61" s="24"/>
      <c r="AA61" s="25"/>
    </row>
    <row r="62" spans="1:27" ht="21" customHeight="1" x14ac:dyDescent="0.15">
      <c r="A62" s="108"/>
      <c r="B62" s="96"/>
      <c r="C62" s="79" t="s">
        <v>23</v>
      </c>
      <c r="D62" s="80"/>
      <c r="E62" s="37"/>
      <c r="F62" s="38" t="s">
        <v>78</v>
      </c>
      <c r="G62" s="38"/>
      <c r="H62" s="38"/>
      <c r="I62" s="38"/>
      <c r="J62" s="38"/>
      <c r="K62" s="38"/>
      <c r="L62" s="38"/>
      <c r="M62" s="38"/>
      <c r="N62" s="38"/>
      <c r="O62" s="38"/>
      <c r="P62" s="38"/>
      <c r="Q62" s="38"/>
      <c r="R62" s="38"/>
      <c r="S62" s="38"/>
      <c r="T62" s="38"/>
      <c r="U62" s="38"/>
      <c r="V62" s="38"/>
      <c r="W62" s="38"/>
      <c r="X62" s="38"/>
      <c r="Y62" s="38"/>
      <c r="Z62" s="38"/>
      <c r="AA62" s="36"/>
    </row>
    <row r="63" spans="1:27" ht="15.75" customHeight="1" x14ac:dyDescent="0.4">
      <c r="A63" s="108"/>
      <c r="B63" s="94" t="s">
        <v>79</v>
      </c>
      <c r="C63" s="110" t="b">
        <v>0</v>
      </c>
      <c r="D63" s="111"/>
      <c r="E63" s="31"/>
      <c r="F63" s="9"/>
      <c r="G63" s="9"/>
      <c r="H63" s="9"/>
      <c r="I63" s="9"/>
      <c r="J63" s="9"/>
      <c r="K63" s="9"/>
      <c r="L63" s="9"/>
      <c r="M63" s="9"/>
      <c r="N63" s="9"/>
      <c r="O63" s="9"/>
      <c r="P63" s="9"/>
      <c r="Q63" s="9"/>
      <c r="R63" s="9"/>
      <c r="S63" s="9"/>
      <c r="T63" s="9"/>
      <c r="U63" s="9"/>
      <c r="V63" s="9"/>
      <c r="W63" s="9"/>
      <c r="X63" s="9"/>
      <c r="Y63" s="9"/>
      <c r="Z63" s="9"/>
      <c r="AA63" s="23"/>
    </row>
    <row r="64" spans="1:27" ht="21" customHeight="1" x14ac:dyDescent="0.4">
      <c r="A64" s="108"/>
      <c r="B64" s="95"/>
      <c r="C64" s="71">
        <f>IF($C$63=TRUE,5,IF($C$63=FALSE,0,""))</f>
        <v>0</v>
      </c>
      <c r="D64" s="90"/>
      <c r="E64" s="39" t="s">
        <v>168</v>
      </c>
      <c r="F64" s="24"/>
      <c r="G64" s="24"/>
      <c r="H64" s="24"/>
      <c r="I64" s="24"/>
      <c r="J64" s="24"/>
      <c r="K64" s="24"/>
      <c r="L64" s="24"/>
      <c r="M64" s="24"/>
      <c r="N64" s="15" t="s">
        <v>63</v>
      </c>
      <c r="O64" s="15"/>
      <c r="P64" s="15"/>
      <c r="Q64" s="15" t="s">
        <v>64</v>
      </c>
      <c r="R64" s="15"/>
      <c r="S64" s="15"/>
      <c r="T64" s="15" t="s">
        <v>65</v>
      </c>
      <c r="U64" s="24"/>
      <c r="V64" s="24"/>
      <c r="W64" s="24"/>
      <c r="X64" s="24"/>
      <c r="Y64" s="24"/>
      <c r="Z64" s="24"/>
      <c r="AA64" s="25"/>
    </row>
    <row r="65" spans="1:41" ht="21" customHeight="1" x14ac:dyDescent="0.4">
      <c r="A65" s="108"/>
      <c r="B65" s="95"/>
      <c r="C65" s="71"/>
      <c r="D65" s="90"/>
      <c r="E65" s="39"/>
      <c r="F65" s="24" t="s">
        <v>75</v>
      </c>
      <c r="G65" s="24"/>
      <c r="H65" s="85"/>
      <c r="I65" s="85"/>
      <c r="J65" s="85"/>
      <c r="K65" s="24" t="s">
        <v>77</v>
      </c>
      <c r="L65" s="24"/>
      <c r="M65" s="24"/>
      <c r="N65" s="24"/>
      <c r="O65" s="24"/>
      <c r="P65" s="24"/>
      <c r="Q65" s="24"/>
      <c r="R65" s="85"/>
      <c r="S65" s="85"/>
      <c r="T65" s="85"/>
      <c r="U65" s="24" t="s">
        <v>76</v>
      </c>
      <c r="V65" s="24"/>
      <c r="W65" s="24"/>
      <c r="X65" s="24"/>
      <c r="Y65" s="24"/>
      <c r="Z65" s="24"/>
      <c r="AA65" s="25"/>
    </row>
    <row r="66" spans="1:41" ht="21" customHeight="1" x14ac:dyDescent="0.15">
      <c r="A66" s="109"/>
      <c r="B66" s="96"/>
      <c r="C66" s="79" t="s">
        <v>23</v>
      </c>
      <c r="D66" s="80"/>
      <c r="E66" s="37"/>
      <c r="F66" s="38" t="s">
        <v>78</v>
      </c>
      <c r="G66" s="38"/>
      <c r="H66" s="38"/>
      <c r="I66" s="38"/>
      <c r="J66" s="38"/>
      <c r="K66" s="38"/>
      <c r="L66" s="38"/>
      <c r="M66" s="38"/>
      <c r="N66" s="38"/>
      <c r="O66" s="38"/>
      <c r="P66" s="38"/>
      <c r="Q66" s="38"/>
      <c r="R66" s="38"/>
      <c r="S66" s="38"/>
      <c r="T66" s="38"/>
      <c r="U66" s="38"/>
      <c r="V66" s="38"/>
      <c r="W66" s="38"/>
      <c r="X66" s="38"/>
      <c r="Y66" s="38"/>
      <c r="Z66" s="38"/>
      <c r="AA66" s="36"/>
    </row>
    <row r="67" spans="1:41" ht="10.5" customHeight="1" x14ac:dyDescent="0.4">
      <c r="A67" s="149" t="s">
        <v>99</v>
      </c>
      <c r="B67" s="94" t="s">
        <v>96</v>
      </c>
      <c r="C67" s="70">
        <f>IF(T68=0,0,IF(Y68&gt;=115,5,IF(Y68&gt;=105,3,0)))</f>
        <v>0</v>
      </c>
      <c r="D67" s="89"/>
      <c r="E67" s="31"/>
      <c r="F67" s="9"/>
      <c r="G67" s="9"/>
      <c r="H67" s="9"/>
      <c r="I67" s="9"/>
      <c r="J67" s="9"/>
      <c r="K67" s="9"/>
      <c r="L67" s="9"/>
      <c r="M67" s="9"/>
      <c r="N67" s="9"/>
      <c r="O67" s="9"/>
      <c r="P67" s="9"/>
      <c r="Q67" s="9"/>
      <c r="R67" s="9"/>
      <c r="S67" s="9"/>
      <c r="T67" s="9"/>
      <c r="U67" s="9"/>
      <c r="V67" s="9"/>
      <c r="W67" s="9"/>
      <c r="X67" s="9"/>
      <c r="Y67" s="9"/>
      <c r="Z67" s="9"/>
      <c r="AA67" s="23"/>
    </row>
    <row r="68" spans="1:41" ht="21" customHeight="1" x14ac:dyDescent="0.4">
      <c r="A68" s="150"/>
      <c r="B68" s="95"/>
      <c r="C68" s="140"/>
      <c r="D68" s="90"/>
      <c r="E68" s="46" t="s">
        <v>81</v>
      </c>
      <c r="F68" s="24"/>
      <c r="G68" s="24"/>
      <c r="H68" s="24"/>
      <c r="I68" s="24"/>
      <c r="J68" s="24"/>
      <c r="K68" s="24"/>
      <c r="L68" s="24"/>
      <c r="M68" s="24"/>
      <c r="N68" s="85"/>
      <c r="O68" s="85"/>
      <c r="P68" s="24" t="s">
        <v>82</v>
      </c>
      <c r="Q68" s="24"/>
      <c r="R68" s="24"/>
      <c r="S68" s="24"/>
      <c r="T68" s="85"/>
      <c r="U68" s="85"/>
      <c r="V68" s="24" t="s">
        <v>83</v>
      </c>
      <c r="W68" s="24"/>
      <c r="X68" s="24"/>
      <c r="Y68" s="146" t="str">
        <f>IF(T68=0,"",N68/T68*100)</f>
        <v/>
      </c>
      <c r="Z68" s="146"/>
      <c r="AA68" s="25" t="s">
        <v>85</v>
      </c>
    </row>
    <row r="69" spans="1:41" ht="21" customHeight="1" x14ac:dyDescent="0.4">
      <c r="A69" s="150"/>
      <c r="B69" s="95"/>
      <c r="C69" s="140"/>
      <c r="D69" s="90"/>
      <c r="E69" s="39"/>
      <c r="F69" s="24" t="s">
        <v>87</v>
      </c>
      <c r="G69" s="24"/>
      <c r="H69" s="24"/>
      <c r="I69" s="24"/>
      <c r="J69" s="24"/>
      <c r="K69" s="24"/>
      <c r="L69" s="24"/>
      <c r="M69" s="24"/>
      <c r="N69" s="24" t="s">
        <v>88</v>
      </c>
      <c r="O69" s="85"/>
      <c r="P69" s="85"/>
      <c r="Q69" s="85"/>
      <c r="R69" s="85"/>
      <c r="S69" s="85"/>
      <c r="T69" s="85"/>
      <c r="U69" s="85"/>
      <c r="V69" s="85"/>
      <c r="W69" s="85"/>
      <c r="X69" s="16"/>
      <c r="Y69" s="16"/>
      <c r="Z69" s="16"/>
      <c r="AA69" s="10" t="s">
        <v>86</v>
      </c>
    </row>
    <row r="70" spans="1:41" ht="21" customHeight="1" x14ac:dyDescent="0.4">
      <c r="A70" s="150"/>
      <c r="B70" s="95"/>
      <c r="C70" s="140"/>
      <c r="D70" s="90"/>
      <c r="E70" s="39"/>
      <c r="F70" s="24" t="s">
        <v>89</v>
      </c>
      <c r="G70" s="24"/>
      <c r="H70" s="24"/>
      <c r="I70" s="24"/>
      <c r="J70" s="24"/>
      <c r="K70" s="15"/>
      <c r="L70" s="15"/>
      <c r="M70" s="15"/>
      <c r="N70" s="15"/>
      <c r="O70" s="15"/>
      <c r="P70" s="15" t="s">
        <v>90</v>
      </c>
      <c r="Q70" s="15"/>
      <c r="R70" s="15"/>
      <c r="S70" s="15"/>
      <c r="T70" s="15"/>
      <c r="U70" s="6" t="s">
        <v>91</v>
      </c>
      <c r="V70" s="24"/>
      <c r="W70" s="24"/>
      <c r="X70" s="24"/>
      <c r="Y70" s="24"/>
      <c r="Z70" s="24"/>
      <c r="AA70" s="25"/>
    </row>
    <row r="71" spans="1:41" ht="21" customHeight="1" x14ac:dyDescent="0.4">
      <c r="A71" s="150"/>
      <c r="B71" s="95"/>
      <c r="C71" s="140"/>
      <c r="D71" s="90"/>
      <c r="E71" s="39"/>
      <c r="F71" s="47" t="s">
        <v>92</v>
      </c>
      <c r="G71" s="35" t="s">
        <v>93</v>
      </c>
      <c r="H71" s="24"/>
      <c r="I71" s="24"/>
      <c r="J71" s="24"/>
      <c r="K71" s="24"/>
      <c r="L71" s="24"/>
      <c r="M71" s="24"/>
      <c r="N71" s="24"/>
      <c r="O71" s="24"/>
      <c r="P71" s="24"/>
      <c r="Q71" s="24"/>
      <c r="R71" s="24"/>
      <c r="S71" s="24"/>
      <c r="T71" s="24"/>
      <c r="U71" s="24"/>
      <c r="V71" s="24"/>
      <c r="W71" s="24"/>
      <c r="X71" s="24"/>
      <c r="Y71" s="24"/>
      <c r="Z71" s="24"/>
      <c r="AA71" s="25"/>
    </row>
    <row r="72" spans="1:41" ht="21" customHeight="1" x14ac:dyDescent="0.4">
      <c r="A72" s="150"/>
      <c r="B72" s="95"/>
      <c r="C72" s="140"/>
      <c r="D72" s="90"/>
      <c r="E72" s="39"/>
      <c r="F72" s="11"/>
      <c r="G72" s="35" t="s">
        <v>94</v>
      </c>
      <c r="H72" s="24"/>
      <c r="I72" s="24"/>
      <c r="J72" s="24"/>
      <c r="K72" s="24"/>
      <c r="L72" s="24"/>
      <c r="M72" s="24"/>
      <c r="N72" s="24"/>
      <c r="O72" s="24"/>
      <c r="P72" s="24"/>
      <c r="Q72" s="24"/>
      <c r="R72" s="24"/>
      <c r="S72" s="24"/>
      <c r="T72" s="24"/>
      <c r="U72" s="24"/>
      <c r="V72" s="24"/>
      <c r="W72" s="24"/>
      <c r="X72" s="24"/>
      <c r="Y72" s="24"/>
      <c r="Z72" s="24"/>
      <c r="AA72" s="25"/>
    </row>
    <row r="73" spans="1:41" ht="21" customHeight="1" x14ac:dyDescent="0.15">
      <c r="A73" s="150"/>
      <c r="B73" s="96"/>
      <c r="C73" s="139" t="s">
        <v>23</v>
      </c>
      <c r="D73" s="80"/>
      <c r="E73" s="37"/>
      <c r="F73" s="48" t="s">
        <v>92</v>
      </c>
      <c r="G73" s="49" t="s">
        <v>95</v>
      </c>
      <c r="H73" s="38"/>
      <c r="I73" s="38"/>
      <c r="J73" s="38"/>
      <c r="K73" s="38"/>
      <c r="L73" s="38"/>
      <c r="M73" s="38"/>
      <c r="N73" s="38"/>
      <c r="O73" s="38"/>
      <c r="P73" s="38"/>
      <c r="Q73" s="38"/>
      <c r="R73" s="38"/>
      <c r="S73" s="38"/>
      <c r="T73" s="38"/>
      <c r="U73" s="38"/>
      <c r="V73" s="38"/>
      <c r="W73" s="38"/>
      <c r="X73" s="38"/>
      <c r="Y73" s="38"/>
      <c r="Z73" s="38"/>
      <c r="AA73" s="36"/>
    </row>
    <row r="74" spans="1:41" ht="21" customHeight="1" x14ac:dyDescent="0.4">
      <c r="A74" s="150"/>
      <c r="B74" s="95" t="s">
        <v>112</v>
      </c>
      <c r="C74" s="81"/>
      <c r="D74" s="83"/>
      <c r="E74" s="39" t="s">
        <v>97</v>
      </c>
      <c r="F74" s="24"/>
      <c r="G74" s="24"/>
      <c r="H74" s="24"/>
      <c r="I74" s="24"/>
      <c r="J74" s="24"/>
      <c r="K74" s="24"/>
      <c r="L74" s="24"/>
      <c r="M74" s="24"/>
      <c r="N74" s="24"/>
      <c r="O74" s="24"/>
      <c r="P74" s="24"/>
      <c r="Q74" s="24"/>
      <c r="R74" s="24"/>
      <c r="S74" s="24"/>
      <c r="T74" s="24"/>
      <c r="U74" s="24"/>
      <c r="V74" s="24"/>
      <c r="W74" s="24"/>
      <c r="X74" s="24"/>
      <c r="Y74" s="24"/>
      <c r="Z74" s="24"/>
      <c r="AA74" s="25"/>
    </row>
    <row r="75" spans="1:41" ht="21" customHeight="1" x14ac:dyDescent="0.4">
      <c r="A75" s="150"/>
      <c r="B75" s="95"/>
      <c r="C75" s="81"/>
      <c r="D75" s="83"/>
      <c r="E75" s="39"/>
      <c r="F75" s="35" t="s">
        <v>169</v>
      </c>
      <c r="G75" s="35" t="s">
        <v>170</v>
      </c>
      <c r="H75" s="24"/>
      <c r="I75" s="24"/>
      <c r="J75" s="24"/>
      <c r="K75" s="24"/>
      <c r="L75" s="24"/>
      <c r="M75" s="24"/>
      <c r="N75" s="82"/>
      <c r="O75" s="82"/>
      <c r="P75" s="82"/>
      <c r="Q75" s="82"/>
      <c r="R75" s="11" t="s">
        <v>84</v>
      </c>
      <c r="S75" s="24"/>
      <c r="T75" s="24"/>
      <c r="U75" s="24"/>
      <c r="V75" s="24"/>
      <c r="W75" s="24"/>
      <c r="X75" s="24"/>
      <c r="Y75" s="24"/>
      <c r="Z75" s="24"/>
      <c r="AA75" s="25"/>
    </row>
    <row r="76" spans="1:41" ht="21" customHeight="1" x14ac:dyDescent="0.4">
      <c r="A76" s="150"/>
      <c r="B76" s="95"/>
      <c r="C76" s="81"/>
      <c r="D76" s="83"/>
      <c r="E76" s="39"/>
      <c r="F76" s="35" t="s">
        <v>98</v>
      </c>
      <c r="G76" s="35" t="s">
        <v>171</v>
      </c>
      <c r="H76" s="24"/>
      <c r="I76" s="24"/>
      <c r="J76" s="24"/>
      <c r="K76" s="24"/>
      <c r="L76" s="24"/>
      <c r="M76" s="24"/>
      <c r="N76" s="100"/>
      <c r="O76" s="100"/>
      <c r="P76" s="100"/>
      <c r="Q76" s="100"/>
      <c r="R76" s="11" t="s">
        <v>84</v>
      </c>
      <c r="S76" s="24"/>
      <c r="T76" s="24"/>
      <c r="U76" s="24"/>
      <c r="V76" s="24"/>
      <c r="W76" s="24"/>
      <c r="X76" s="24"/>
      <c r="Y76" s="24"/>
      <c r="Z76" s="24"/>
      <c r="AA76" s="25"/>
    </row>
    <row r="77" spans="1:41" ht="16.5" customHeight="1" x14ac:dyDescent="0.15">
      <c r="A77" s="151"/>
      <c r="B77" s="96"/>
      <c r="C77" s="79" t="s">
        <v>23</v>
      </c>
      <c r="D77" s="80"/>
      <c r="E77" s="37"/>
      <c r="F77" s="38" t="s">
        <v>172</v>
      </c>
      <c r="G77" s="38"/>
      <c r="H77" s="38"/>
      <c r="I77" s="38"/>
      <c r="J77" s="38"/>
      <c r="K77" s="38"/>
      <c r="L77" s="38"/>
      <c r="M77" s="38"/>
      <c r="N77" s="38"/>
      <c r="O77" s="38"/>
      <c r="P77" s="38"/>
      <c r="Q77" s="38"/>
      <c r="R77" s="38"/>
      <c r="S77" s="38"/>
      <c r="T77" s="38"/>
      <c r="U77" s="38"/>
      <c r="V77" s="38"/>
      <c r="W77" s="38"/>
      <c r="X77" s="38"/>
      <c r="Y77" s="38"/>
      <c r="Z77" s="38"/>
      <c r="AA77" s="36"/>
    </row>
    <row r="78" spans="1:41" ht="25.5" customHeight="1" x14ac:dyDescent="0.4">
      <c r="A78" s="154" t="s">
        <v>125</v>
      </c>
      <c r="B78" s="94" t="s">
        <v>24</v>
      </c>
      <c r="C78" s="69" t="s">
        <v>22</v>
      </c>
      <c r="D78" s="89"/>
      <c r="E78" s="9" t="s">
        <v>100</v>
      </c>
      <c r="F78" s="9"/>
      <c r="G78" s="9"/>
      <c r="H78" s="9"/>
      <c r="I78" s="4" t="s">
        <v>88</v>
      </c>
      <c r="J78" s="14"/>
      <c r="K78" s="14"/>
      <c r="L78" s="14" t="s">
        <v>64</v>
      </c>
      <c r="M78" s="14"/>
      <c r="N78" s="14"/>
      <c r="O78" s="12" t="s">
        <v>101</v>
      </c>
      <c r="P78" s="26" t="b">
        <v>0</v>
      </c>
      <c r="Q78" s="4"/>
      <c r="R78" s="22" t="b">
        <v>0</v>
      </c>
      <c r="S78" s="4"/>
      <c r="T78" s="58">
        <f>IF(AND($P$78=TRUE,$R$78=TRUE),-50,IF(AND($P$78=TRUE,$R$78=FALSE),-30,0))</f>
        <v>0</v>
      </c>
      <c r="U78" s="4"/>
      <c r="V78" s="4"/>
      <c r="W78" s="4"/>
      <c r="X78" s="4"/>
      <c r="Y78" s="4"/>
      <c r="Z78" s="4"/>
      <c r="AA78" s="5"/>
    </row>
    <row r="79" spans="1:41" ht="21" customHeight="1" x14ac:dyDescent="0.4">
      <c r="A79" s="155"/>
      <c r="B79" s="95"/>
      <c r="C79" s="152">
        <f>IF(AND($T$78=0,$Z$81=0),0,(IF($T$78&lt;$Z$81,$T$78,IF($T$78=$Z$81,$T$78,$Z$81))))</f>
        <v>0</v>
      </c>
      <c r="D79" s="153"/>
      <c r="E79" s="24"/>
      <c r="F79" s="24" t="s">
        <v>102</v>
      </c>
      <c r="G79" s="24"/>
      <c r="H79" s="24"/>
      <c r="I79" s="24"/>
      <c r="J79" s="24"/>
      <c r="K79" s="24"/>
      <c r="L79" s="85"/>
      <c r="M79" s="85"/>
      <c r="N79" s="24" t="s">
        <v>103</v>
      </c>
      <c r="O79" s="16"/>
      <c r="P79" s="24" t="s">
        <v>104</v>
      </c>
      <c r="Q79" s="16"/>
      <c r="R79" s="24" t="s">
        <v>105</v>
      </c>
      <c r="S79" s="24" t="s">
        <v>106</v>
      </c>
      <c r="T79" s="45"/>
      <c r="U79" s="45"/>
      <c r="V79" s="45"/>
      <c r="W79" s="45" t="s">
        <v>107</v>
      </c>
      <c r="X79" s="45"/>
      <c r="Y79" s="45"/>
      <c r="Z79" s="45"/>
      <c r="AA79" s="25" t="s">
        <v>108</v>
      </c>
    </row>
    <row r="80" spans="1:41" ht="15" customHeight="1" x14ac:dyDescent="0.4">
      <c r="A80" s="155"/>
      <c r="B80" s="95"/>
      <c r="C80" s="152"/>
      <c r="D80" s="153"/>
      <c r="E80" s="24"/>
      <c r="F80" s="24"/>
      <c r="G80" s="24"/>
      <c r="H80" s="24"/>
      <c r="I80" s="6"/>
      <c r="J80" s="6"/>
      <c r="K80" s="6"/>
      <c r="L80" s="6"/>
      <c r="M80" s="6"/>
      <c r="N80" s="6"/>
      <c r="O80" s="6"/>
      <c r="P80" s="6"/>
      <c r="Q80" s="6"/>
      <c r="R80" s="6"/>
      <c r="S80" s="6"/>
      <c r="T80" s="6"/>
      <c r="U80" s="6"/>
      <c r="V80" s="6"/>
      <c r="W80" s="6"/>
      <c r="X80" s="6"/>
      <c r="Y80" s="6"/>
      <c r="Z80" s="6"/>
      <c r="AA80" s="7"/>
      <c r="AO80" s="60"/>
    </row>
    <row r="81" spans="1:32" ht="21" customHeight="1" x14ac:dyDescent="0.4">
      <c r="A81" s="155"/>
      <c r="B81" s="95"/>
      <c r="C81" s="152"/>
      <c r="D81" s="153"/>
      <c r="E81" s="24" t="s">
        <v>109</v>
      </c>
      <c r="F81" s="24"/>
      <c r="G81" s="24"/>
      <c r="H81" s="24"/>
      <c r="I81" s="24"/>
      <c r="J81" s="24"/>
      <c r="K81" s="24"/>
      <c r="L81" s="24"/>
      <c r="M81" s="24"/>
      <c r="N81" s="24"/>
      <c r="O81" s="24"/>
      <c r="P81" s="6" t="s">
        <v>110</v>
      </c>
      <c r="Q81" s="15"/>
      <c r="R81" s="15"/>
      <c r="S81" s="15" t="s">
        <v>64</v>
      </c>
      <c r="T81" s="15"/>
      <c r="U81" s="15"/>
      <c r="V81" s="6" t="s">
        <v>111</v>
      </c>
      <c r="W81" s="13" t="b">
        <v>0</v>
      </c>
      <c r="X81" s="6"/>
      <c r="Y81" s="13" t="b">
        <v>0</v>
      </c>
      <c r="Z81" s="58">
        <f>IF(AND($W$81=TRUE,$Y$81=TRUE),-50,IF(AND($W$81=TRUE,$Y$81=FALSE),-30,0))</f>
        <v>0</v>
      </c>
      <c r="AA81" s="7"/>
    </row>
    <row r="82" spans="1:32" ht="21" customHeight="1" x14ac:dyDescent="0.4">
      <c r="A82" s="155"/>
      <c r="B82" s="95"/>
      <c r="C82" s="152"/>
      <c r="D82" s="153"/>
      <c r="E82" s="24"/>
      <c r="F82" s="24" t="s">
        <v>102</v>
      </c>
      <c r="G82" s="24"/>
      <c r="H82" s="24"/>
      <c r="I82" s="24"/>
      <c r="J82" s="24"/>
      <c r="K82" s="24"/>
      <c r="L82" s="85"/>
      <c r="M82" s="85"/>
      <c r="N82" s="24" t="s">
        <v>103</v>
      </c>
      <c r="O82" s="16"/>
      <c r="P82" s="24" t="s">
        <v>104</v>
      </c>
      <c r="Q82" s="16"/>
      <c r="R82" s="24" t="s">
        <v>105</v>
      </c>
      <c r="S82" s="24" t="s">
        <v>106</v>
      </c>
      <c r="T82" s="15"/>
      <c r="U82" s="15"/>
      <c r="V82" s="15"/>
      <c r="W82" s="15" t="s">
        <v>107</v>
      </c>
      <c r="X82" s="15"/>
      <c r="Y82" s="15"/>
      <c r="Z82" s="15"/>
      <c r="AA82" s="7" t="s">
        <v>108</v>
      </c>
    </row>
    <row r="83" spans="1:32" ht="18" customHeight="1" x14ac:dyDescent="0.15">
      <c r="A83" s="155"/>
      <c r="B83" s="96"/>
      <c r="C83" s="79" t="s">
        <v>23</v>
      </c>
      <c r="D83" s="80"/>
      <c r="E83" s="38"/>
      <c r="F83" s="38"/>
      <c r="G83" s="38"/>
      <c r="H83" s="38"/>
      <c r="I83" s="38"/>
      <c r="J83" s="38"/>
      <c r="K83" s="38"/>
      <c r="L83" s="38"/>
      <c r="M83" s="38"/>
      <c r="N83" s="38"/>
      <c r="O83" s="38"/>
      <c r="P83" s="38"/>
      <c r="Q83" s="38"/>
      <c r="R83" s="38"/>
      <c r="S83" s="38"/>
      <c r="T83" s="38"/>
      <c r="U83" s="38"/>
      <c r="V83" s="38"/>
      <c r="W83" s="38"/>
      <c r="X83" s="38"/>
      <c r="Y83" s="38"/>
      <c r="Z83" s="38"/>
      <c r="AA83" s="36"/>
    </row>
    <row r="84" spans="1:32" ht="18" customHeight="1" x14ac:dyDescent="0.4">
      <c r="A84" s="155"/>
      <c r="B84" s="94" t="s">
        <v>120</v>
      </c>
      <c r="C84" s="69" t="s">
        <v>22</v>
      </c>
      <c r="D84" s="89"/>
      <c r="E84" s="31"/>
      <c r="F84" s="9" t="str">
        <f>IF(N85="","",IF(V85=0,5,IF(V85&lt;10,0,IF(V85&lt;20,-5,-10))))</f>
        <v/>
      </c>
      <c r="G84" s="9"/>
      <c r="H84" s="9"/>
      <c r="I84" s="9"/>
      <c r="J84" s="9"/>
      <c r="K84" s="9"/>
      <c r="L84" s="9"/>
      <c r="M84" s="9"/>
      <c r="N84" s="9"/>
      <c r="O84" s="9"/>
      <c r="P84" s="9"/>
      <c r="Q84" s="9"/>
      <c r="R84" s="9"/>
      <c r="S84" s="9"/>
      <c r="T84" s="9"/>
      <c r="U84" s="9"/>
      <c r="V84" s="9"/>
      <c r="W84" s="9"/>
      <c r="X84" s="9"/>
      <c r="Y84" s="9"/>
      <c r="Z84" s="9"/>
      <c r="AA84" s="23"/>
    </row>
    <row r="85" spans="1:32" ht="21" customHeight="1" x14ac:dyDescent="0.4">
      <c r="A85" s="155"/>
      <c r="B85" s="95"/>
      <c r="C85" s="142"/>
      <c r="D85" s="143"/>
      <c r="E85" s="39" t="s">
        <v>113</v>
      </c>
      <c r="F85" s="50"/>
      <c r="G85" s="85"/>
      <c r="H85" s="85"/>
      <c r="I85" s="85"/>
      <c r="J85" s="24" t="s">
        <v>114</v>
      </c>
      <c r="K85" s="24" t="s">
        <v>116</v>
      </c>
      <c r="L85" s="24" t="s">
        <v>115</v>
      </c>
      <c r="M85" s="24"/>
      <c r="N85" s="85"/>
      <c r="O85" s="85"/>
      <c r="P85" s="85"/>
      <c r="Q85" s="24" t="s">
        <v>117</v>
      </c>
      <c r="R85" s="24"/>
      <c r="S85" s="24"/>
      <c r="T85" s="24"/>
      <c r="U85" s="24"/>
      <c r="V85" s="141" t="str">
        <f>IFERROR(G85/N85*100,"")</f>
        <v/>
      </c>
      <c r="W85" s="141"/>
      <c r="X85" s="141"/>
      <c r="Y85" s="24" t="s">
        <v>118</v>
      </c>
      <c r="Z85" s="24"/>
      <c r="AA85" s="25"/>
    </row>
    <row r="86" spans="1:32" ht="21" customHeight="1" x14ac:dyDescent="0.4">
      <c r="A86" s="155"/>
      <c r="B86" s="95"/>
      <c r="C86" s="142"/>
      <c r="D86" s="143"/>
      <c r="E86" s="39" t="s">
        <v>119</v>
      </c>
      <c r="F86" s="50"/>
      <c r="G86" s="24"/>
      <c r="H86" s="24"/>
      <c r="I86" s="24"/>
      <c r="J86" s="24"/>
      <c r="K86" s="24"/>
      <c r="L86" s="24"/>
      <c r="M86" s="24"/>
      <c r="N86" s="24"/>
      <c r="O86" s="24"/>
      <c r="P86" s="24"/>
      <c r="Q86" s="24"/>
      <c r="R86" s="24"/>
      <c r="S86" s="24"/>
      <c r="T86" s="24"/>
      <c r="U86" s="24"/>
      <c r="V86" s="24"/>
      <c r="W86" s="24"/>
      <c r="X86" s="24"/>
      <c r="Y86" s="24"/>
      <c r="Z86" s="24"/>
      <c r="AA86" s="25"/>
    </row>
    <row r="87" spans="1:32" ht="16.5" customHeight="1" x14ac:dyDescent="0.15">
      <c r="A87" s="155"/>
      <c r="B87" s="96"/>
      <c r="C87" s="79" t="s">
        <v>23</v>
      </c>
      <c r="D87" s="80"/>
      <c r="E87" s="37"/>
      <c r="F87" s="38" t="str">
        <f>IF(N85="","",IF(G85=0,5,IF(G85&lt;=1,0,IF(G85&lt;=2,-5,-10))))</f>
        <v/>
      </c>
      <c r="G87" s="38"/>
      <c r="H87" s="38"/>
      <c r="I87" s="38"/>
      <c r="J87" s="38"/>
      <c r="K87" s="38"/>
      <c r="L87" s="38"/>
      <c r="M87" s="38"/>
      <c r="N87" s="38"/>
      <c r="O87" s="38"/>
      <c r="P87" s="38"/>
      <c r="Q87" s="38"/>
      <c r="R87" s="38"/>
      <c r="S87" s="38"/>
      <c r="T87" s="38"/>
      <c r="U87" s="38"/>
      <c r="V87" s="38"/>
      <c r="W87" s="38"/>
      <c r="X87" s="38"/>
      <c r="Y87" s="38"/>
      <c r="Z87" s="38"/>
      <c r="AA87" s="36"/>
    </row>
    <row r="88" spans="1:32" ht="18" customHeight="1" x14ac:dyDescent="0.4">
      <c r="A88" s="155"/>
      <c r="B88" s="94" t="s">
        <v>124</v>
      </c>
      <c r="C88" s="69" t="s">
        <v>22</v>
      </c>
      <c r="D88" s="89"/>
      <c r="E88" s="9"/>
      <c r="F88" s="27" t="b">
        <v>0</v>
      </c>
      <c r="G88" s="9"/>
      <c r="H88" s="9"/>
      <c r="I88" s="9"/>
      <c r="J88" s="9"/>
      <c r="K88" s="9"/>
      <c r="L88" s="9"/>
      <c r="M88" s="9"/>
      <c r="N88" s="9"/>
      <c r="O88" s="9"/>
      <c r="P88" s="9"/>
      <c r="Q88" s="9"/>
      <c r="R88" s="9"/>
      <c r="S88" s="9"/>
      <c r="T88" s="9"/>
      <c r="U88" s="9"/>
      <c r="V88" s="9"/>
      <c r="W88" s="9"/>
      <c r="X88" s="9"/>
      <c r="Y88" s="9"/>
      <c r="Z88" s="9"/>
      <c r="AA88" s="23"/>
    </row>
    <row r="89" spans="1:32" ht="21" customHeight="1" x14ac:dyDescent="0.4">
      <c r="A89" s="155"/>
      <c r="B89" s="95"/>
      <c r="C89" s="71">
        <f>IF($F$88=TRUE,-50,0)</f>
        <v>0</v>
      </c>
      <c r="D89" s="90"/>
      <c r="E89" s="24" t="s">
        <v>121</v>
      </c>
      <c r="F89" s="24"/>
      <c r="G89" s="24"/>
      <c r="H89" s="24"/>
      <c r="I89" s="24"/>
      <c r="J89" s="24"/>
      <c r="K89" s="6" t="s">
        <v>122</v>
      </c>
      <c r="L89" s="15"/>
      <c r="M89" s="15"/>
      <c r="N89" s="15" t="s">
        <v>64</v>
      </c>
      <c r="O89" s="15"/>
      <c r="P89" s="15"/>
      <c r="Q89" s="6" t="s">
        <v>123</v>
      </c>
      <c r="R89" s="24"/>
      <c r="S89" s="24"/>
      <c r="T89" s="24"/>
      <c r="U89" s="24"/>
      <c r="V89" s="24"/>
      <c r="W89" s="24"/>
      <c r="X89" s="24"/>
      <c r="Y89" s="24"/>
      <c r="Z89" s="24"/>
      <c r="AA89" s="25"/>
    </row>
    <row r="90" spans="1:32" ht="18" customHeight="1" x14ac:dyDescent="0.15">
      <c r="A90" s="156"/>
      <c r="B90" s="96"/>
      <c r="C90" s="79" t="s">
        <v>23</v>
      </c>
      <c r="D90" s="80"/>
      <c r="E90" s="38"/>
      <c r="F90" s="38"/>
      <c r="G90" s="38"/>
      <c r="H90" s="38"/>
      <c r="I90" s="38"/>
      <c r="J90" s="38"/>
      <c r="K90" s="38"/>
      <c r="L90" s="38"/>
      <c r="M90" s="38"/>
      <c r="N90" s="38"/>
      <c r="O90" s="38"/>
      <c r="P90" s="38"/>
      <c r="Q90" s="38"/>
      <c r="R90" s="38"/>
      <c r="S90" s="38"/>
      <c r="T90" s="38"/>
      <c r="U90" s="38"/>
      <c r="V90" s="38"/>
      <c r="W90" s="38"/>
      <c r="X90" s="38"/>
      <c r="Y90" s="38"/>
      <c r="Z90" s="38"/>
      <c r="AA90" s="36"/>
    </row>
    <row r="91" spans="1:32" ht="16.5" customHeight="1" x14ac:dyDescent="0.4">
      <c r="A91" s="97" t="s">
        <v>152</v>
      </c>
      <c r="B91" s="94" t="s">
        <v>128</v>
      </c>
      <c r="C91" s="69">
        <f>IF($F$91=TRUE,5,0)</f>
        <v>0</v>
      </c>
      <c r="D91" s="89"/>
      <c r="E91" s="9"/>
      <c r="F91" s="22" t="b">
        <v>0</v>
      </c>
      <c r="G91" s="9"/>
      <c r="H91" s="9"/>
      <c r="I91" s="9"/>
      <c r="J91" s="9"/>
      <c r="K91" s="9"/>
      <c r="L91" s="9"/>
      <c r="M91" s="9"/>
      <c r="N91" s="9"/>
      <c r="O91" s="9"/>
      <c r="P91" s="9"/>
      <c r="Q91" s="9"/>
      <c r="R91" s="9"/>
      <c r="S91" s="9"/>
      <c r="T91" s="9"/>
      <c r="U91" s="9"/>
      <c r="V91" s="9"/>
      <c r="W91" s="9"/>
      <c r="X91" s="9"/>
      <c r="Y91" s="9"/>
      <c r="Z91" s="9"/>
      <c r="AA91" s="23"/>
    </row>
    <row r="92" spans="1:32" ht="21" customHeight="1" x14ac:dyDescent="0.4">
      <c r="A92" s="98"/>
      <c r="B92" s="95"/>
      <c r="C92" s="71"/>
      <c r="D92" s="90"/>
      <c r="E92" s="35" t="s">
        <v>126</v>
      </c>
      <c r="F92" s="24"/>
      <c r="G92" s="24"/>
      <c r="H92" s="24"/>
      <c r="I92" s="24"/>
      <c r="J92" s="24"/>
      <c r="K92" s="24"/>
      <c r="L92" s="24"/>
      <c r="M92" s="24"/>
      <c r="N92" s="24"/>
      <c r="O92" s="24"/>
      <c r="P92" s="6" t="s">
        <v>127</v>
      </c>
      <c r="Q92" s="15"/>
      <c r="R92" s="15"/>
      <c r="S92" s="15" t="s">
        <v>64</v>
      </c>
      <c r="T92" s="15"/>
      <c r="U92" s="15"/>
      <c r="V92" s="6" t="s">
        <v>129</v>
      </c>
      <c r="W92" s="24"/>
      <c r="X92" s="24"/>
      <c r="Y92" s="24"/>
      <c r="Z92" s="24"/>
      <c r="AA92" s="25"/>
    </row>
    <row r="93" spans="1:32" ht="16.5" customHeight="1" x14ac:dyDescent="0.15">
      <c r="A93" s="98"/>
      <c r="B93" s="96"/>
      <c r="C93" s="79" t="s">
        <v>23</v>
      </c>
      <c r="D93" s="80"/>
      <c r="E93" s="38"/>
      <c r="F93" s="38"/>
      <c r="G93" s="38"/>
      <c r="H93" s="38"/>
      <c r="I93" s="38"/>
      <c r="J93" s="38"/>
      <c r="K93" s="38"/>
      <c r="L93" s="38"/>
      <c r="M93" s="38"/>
      <c r="N93" s="38"/>
      <c r="O93" s="38"/>
      <c r="P93" s="38"/>
      <c r="Q93" s="38"/>
      <c r="R93" s="38"/>
      <c r="S93" s="38"/>
      <c r="T93" s="38"/>
      <c r="U93" s="38"/>
      <c r="V93" s="38"/>
      <c r="W93" s="38"/>
      <c r="X93" s="38"/>
      <c r="Y93" s="38"/>
      <c r="Z93" s="38"/>
      <c r="AA93" s="36"/>
      <c r="AF93" s="60"/>
    </row>
    <row r="94" spans="1:32" ht="16.5" customHeight="1" x14ac:dyDescent="0.4">
      <c r="A94" s="98"/>
      <c r="B94" s="94" t="s">
        <v>131</v>
      </c>
      <c r="C94" s="69">
        <f>IF($F$94=TRUE,5,0)</f>
        <v>0</v>
      </c>
      <c r="D94" s="89"/>
      <c r="E94" s="31"/>
      <c r="F94" s="22" t="b">
        <v>0</v>
      </c>
      <c r="G94" s="9"/>
      <c r="H94" s="9"/>
      <c r="I94" s="9"/>
      <c r="J94" s="9"/>
      <c r="K94" s="9"/>
      <c r="L94" s="9"/>
      <c r="M94" s="9"/>
      <c r="N94" s="9"/>
      <c r="O94" s="9"/>
      <c r="P94" s="9"/>
      <c r="Q94" s="9"/>
      <c r="R94" s="9"/>
      <c r="S94" s="9"/>
      <c r="T94" s="9"/>
      <c r="U94" s="9"/>
      <c r="V94" s="9"/>
      <c r="W94" s="9"/>
      <c r="X94" s="9"/>
      <c r="Y94" s="9"/>
      <c r="Z94" s="9"/>
      <c r="AA94" s="23"/>
    </row>
    <row r="95" spans="1:32" ht="21" customHeight="1" x14ac:dyDescent="0.4">
      <c r="A95" s="98"/>
      <c r="B95" s="95"/>
      <c r="C95" s="71"/>
      <c r="D95" s="90"/>
      <c r="E95" s="46" t="s">
        <v>130</v>
      </c>
      <c r="F95" s="24"/>
      <c r="G95" s="24"/>
      <c r="H95" s="24"/>
      <c r="I95" s="24"/>
      <c r="J95" s="24"/>
      <c r="K95" s="24"/>
      <c r="L95" s="24"/>
      <c r="M95" s="24"/>
      <c r="N95" s="24"/>
      <c r="O95" s="24"/>
      <c r="P95" s="24"/>
      <c r="Q95" s="24"/>
      <c r="R95" s="24"/>
      <c r="S95" s="24"/>
      <c r="T95" s="24"/>
      <c r="U95" s="6" t="s">
        <v>127</v>
      </c>
      <c r="V95" s="15"/>
      <c r="W95" s="15"/>
      <c r="X95" s="15" t="s">
        <v>64</v>
      </c>
      <c r="Y95" s="15"/>
      <c r="Z95" s="15"/>
      <c r="AA95" s="7" t="s">
        <v>129</v>
      </c>
    </row>
    <row r="96" spans="1:32" ht="16.5" customHeight="1" x14ac:dyDescent="0.15">
      <c r="A96" s="98"/>
      <c r="B96" s="96"/>
      <c r="C96" s="79" t="s">
        <v>23</v>
      </c>
      <c r="D96" s="80"/>
      <c r="E96" s="37"/>
      <c r="F96" s="38"/>
      <c r="G96" s="38"/>
      <c r="H96" s="38"/>
      <c r="I96" s="38"/>
      <c r="J96" s="38"/>
      <c r="K96" s="38"/>
      <c r="L96" s="38"/>
      <c r="M96" s="38"/>
      <c r="N96" s="38"/>
      <c r="O96" s="38"/>
      <c r="P96" s="38"/>
      <c r="Q96" s="38"/>
      <c r="R96" s="38"/>
      <c r="S96" s="38"/>
      <c r="T96" s="38"/>
      <c r="U96" s="38"/>
      <c r="V96" s="38"/>
      <c r="W96" s="38"/>
      <c r="X96" s="38"/>
      <c r="Y96" s="38"/>
      <c r="Z96" s="38"/>
      <c r="AA96" s="36"/>
    </row>
    <row r="97" spans="1:27" ht="21" customHeight="1" x14ac:dyDescent="0.4">
      <c r="A97" s="98"/>
      <c r="B97" s="94" t="s">
        <v>151</v>
      </c>
      <c r="C97" s="69">
        <f>IF($V$97=TRUE,5,0)</f>
        <v>0</v>
      </c>
      <c r="D97" s="89"/>
      <c r="E97" s="31" t="s">
        <v>132</v>
      </c>
      <c r="F97" s="9"/>
      <c r="G97" s="9"/>
      <c r="H97" s="9"/>
      <c r="I97" s="9"/>
      <c r="J97" s="9"/>
      <c r="K97" s="9"/>
      <c r="L97" s="9"/>
      <c r="M97" s="9"/>
      <c r="N97" s="9"/>
      <c r="O97" s="4" t="s">
        <v>133</v>
      </c>
      <c r="P97" s="14"/>
      <c r="Q97" s="14"/>
      <c r="R97" s="14" t="s">
        <v>64</v>
      </c>
      <c r="S97" s="14"/>
      <c r="T97" s="14"/>
      <c r="U97" s="4" t="s">
        <v>134</v>
      </c>
      <c r="V97" s="22" t="b">
        <v>0</v>
      </c>
      <c r="W97" s="4"/>
      <c r="X97" s="4"/>
      <c r="Y97" s="4"/>
      <c r="Z97" s="4"/>
      <c r="AA97" s="5"/>
    </row>
    <row r="98" spans="1:27" ht="21" customHeight="1" x14ac:dyDescent="0.4">
      <c r="A98" s="98"/>
      <c r="B98" s="95"/>
      <c r="C98" s="71"/>
      <c r="D98" s="90"/>
      <c r="E98" s="39" t="s">
        <v>136</v>
      </c>
      <c r="F98" s="24"/>
      <c r="G98" s="24"/>
      <c r="H98" s="24"/>
      <c r="I98" s="24"/>
      <c r="J98" s="24"/>
      <c r="K98" s="24"/>
      <c r="L98" s="24"/>
      <c r="M98" s="24"/>
      <c r="N98" s="51" t="s">
        <v>137</v>
      </c>
      <c r="O98" s="17"/>
      <c r="P98" s="17"/>
      <c r="Q98" s="17"/>
      <c r="R98" s="17"/>
      <c r="S98" s="17"/>
      <c r="T98" s="17"/>
      <c r="U98" s="17"/>
      <c r="V98" s="17"/>
      <c r="W98" s="17"/>
      <c r="X98" s="17"/>
      <c r="Y98" s="17"/>
      <c r="Z98" s="17"/>
      <c r="AA98" s="10" t="s">
        <v>135</v>
      </c>
    </row>
    <row r="99" spans="1:27" ht="21" customHeight="1" x14ac:dyDescent="0.4">
      <c r="A99" s="98"/>
      <c r="B99" s="95"/>
      <c r="C99" s="71"/>
      <c r="D99" s="90"/>
      <c r="E99" s="39"/>
      <c r="F99" s="35" t="s">
        <v>138</v>
      </c>
      <c r="G99" s="24"/>
      <c r="H99" s="85"/>
      <c r="I99" s="85"/>
      <c r="J99" s="85"/>
      <c r="K99" s="24" t="s">
        <v>129</v>
      </c>
      <c r="L99" s="35" t="s">
        <v>139</v>
      </c>
      <c r="M99" s="6"/>
      <c r="N99" s="15"/>
      <c r="O99" s="21" t="s">
        <v>140</v>
      </c>
      <c r="P99" s="21"/>
      <c r="Q99" s="8" t="s">
        <v>141</v>
      </c>
      <c r="R99" s="24" t="s">
        <v>142</v>
      </c>
      <c r="S99" s="24"/>
      <c r="T99" s="24"/>
      <c r="U99" s="100"/>
      <c r="V99" s="100"/>
      <c r="W99" s="52" t="s">
        <v>143</v>
      </c>
      <c r="X99" s="18"/>
      <c r="Y99" s="24" t="s">
        <v>144</v>
      </c>
      <c r="Z99" s="16"/>
      <c r="AA99" s="25" t="s">
        <v>145</v>
      </c>
    </row>
    <row r="100" spans="1:27" ht="21" customHeight="1" x14ac:dyDescent="0.4">
      <c r="A100" s="98"/>
      <c r="B100" s="95"/>
      <c r="C100" s="71"/>
      <c r="D100" s="90"/>
      <c r="E100" s="39"/>
      <c r="F100" s="24" t="s">
        <v>146</v>
      </c>
      <c r="G100" s="24"/>
      <c r="H100" s="24"/>
      <c r="I100" s="24"/>
      <c r="J100" s="24" t="s">
        <v>147</v>
      </c>
      <c r="K100" s="85"/>
      <c r="L100" s="85"/>
      <c r="M100" s="52" t="s">
        <v>143</v>
      </c>
      <c r="N100" s="20"/>
      <c r="O100" s="9" t="s">
        <v>144</v>
      </c>
      <c r="P100" s="19"/>
      <c r="Q100" s="24" t="s">
        <v>145</v>
      </c>
      <c r="R100" s="24" t="s">
        <v>123</v>
      </c>
      <c r="S100" s="24"/>
      <c r="T100" s="24"/>
      <c r="U100" s="24"/>
      <c r="V100" s="24"/>
      <c r="W100" s="24"/>
      <c r="X100" s="24"/>
      <c r="Y100" s="24"/>
      <c r="Z100" s="24"/>
      <c r="AA100" s="25"/>
    </row>
    <row r="101" spans="1:27" ht="21" customHeight="1" x14ac:dyDescent="0.4">
      <c r="A101" s="98"/>
      <c r="B101" s="95"/>
      <c r="C101" s="87" t="s">
        <v>150</v>
      </c>
      <c r="D101" s="88"/>
      <c r="E101" s="39"/>
      <c r="F101" s="35" t="s">
        <v>148</v>
      </c>
      <c r="G101" s="24"/>
      <c r="H101" s="24"/>
      <c r="I101" s="24"/>
      <c r="J101" s="24"/>
      <c r="K101" s="24"/>
      <c r="L101" s="24"/>
      <c r="M101" s="24"/>
      <c r="N101" s="24"/>
      <c r="O101" s="85"/>
      <c r="P101" s="85"/>
      <c r="Q101" s="85"/>
      <c r="R101" s="85"/>
      <c r="S101" s="85"/>
      <c r="T101" s="85"/>
      <c r="U101" s="85"/>
      <c r="V101" s="85"/>
      <c r="W101" s="85"/>
      <c r="X101" s="85"/>
      <c r="Y101" s="85"/>
      <c r="Z101" s="85"/>
      <c r="AA101" s="25" t="s">
        <v>149</v>
      </c>
    </row>
    <row r="102" spans="1:27" ht="10.5" customHeight="1" x14ac:dyDescent="0.4">
      <c r="A102" s="99"/>
      <c r="B102" s="96"/>
      <c r="C102" s="79"/>
      <c r="D102" s="80"/>
      <c r="E102" s="37"/>
      <c r="F102" s="38"/>
      <c r="G102" s="38"/>
      <c r="H102" s="38"/>
      <c r="I102" s="38"/>
      <c r="J102" s="38"/>
      <c r="K102" s="38"/>
      <c r="L102" s="38"/>
      <c r="M102" s="38"/>
      <c r="N102" s="38"/>
      <c r="O102" s="38"/>
      <c r="P102" s="38"/>
      <c r="Q102" s="38"/>
      <c r="R102" s="38"/>
      <c r="S102" s="38"/>
      <c r="T102" s="38"/>
      <c r="U102" s="38"/>
      <c r="V102" s="38"/>
      <c r="W102" s="38"/>
      <c r="X102" s="38"/>
      <c r="Y102" s="38"/>
      <c r="Z102" s="38"/>
      <c r="AA102" s="36"/>
    </row>
    <row r="103" spans="1:27" ht="21" customHeight="1" x14ac:dyDescent="0.4">
      <c r="A103" s="149" t="s">
        <v>157</v>
      </c>
      <c r="B103" s="94" t="s">
        <v>24</v>
      </c>
      <c r="C103" s="75">
        <f>IF(T103=TRUE,4,0)</f>
        <v>0</v>
      </c>
      <c r="D103" s="76"/>
      <c r="E103" s="9" t="s">
        <v>153</v>
      </c>
      <c r="F103" s="9"/>
      <c r="G103" s="9"/>
      <c r="H103" s="9"/>
      <c r="I103" s="9"/>
      <c r="J103" s="9"/>
      <c r="K103" s="9"/>
      <c r="L103" s="14" t="s">
        <v>173</v>
      </c>
      <c r="M103" s="14"/>
      <c r="N103" s="14"/>
      <c r="O103" s="14" t="s">
        <v>174</v>
      </c>
      <c r="P103" s="14"/>
      <c r="Q103" s="14"/>
      <c r="R103" s="14" t="s">
        <v>175</v>
      </c>
      <c r="S103" s="4"/>
      <c r="T103" s="22" t="b">
        <v>0</v>
      </c>
      <c r="U103" s="4"/>
      <c r="V103" s="4"/>
      <c r="W103" s="4"/>
      <c r="X103" s="4"/>
      <c r="Y103" s="4"/>
      <c r="Z103" s="4"/>
      <c r="AA103" s="5"/>
    </row>
    <row r="104" spans="1:27" ht="21" customHeight="1" x14ac:dyDescent="0.4">
      <c r="A104" s="150"/>
      <c r="B104" s="95"/>
      <c r="C104" s="77"/>
      <c r="D104" s="78"/>
      <c r="E104" s="101"/>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3"/>
    </row>
    <row r="105" spans="1:27" ht="21" customHeight="1" x14ac:dyDescent="0.4">
      <c r="A105" s="150"/>
      <c r="B105" s="95"/>
      <c r="C105" s="77"/>
      <c r="D105" s="78"/>
      <c r="E105" s="101"/>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3"/>
    </row>
    <row r="106" spans="1:27" ht="21" customHeight="1" x14ac:dyDescent="0.4">
      <c r="A106" s="150"/>
      <c r="B106" s="95"/>
      <c r="C106" s="77"/>
      <c r="D106" s="78"/>
      <c r="E106" s="101"/>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3"/>
    </row>
    <row r="107" spans="1:27" ht="21" customHeight="1" x14ac:dyDescent="0.4">
      <c r="A107" s="150"/>
      <c r="B107" s="95"/>
      <c r="C107" s="77"/>
      <c r="D107" s="78"/>
      <c r="E107" s="101"/>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3"/>
    </row>
    <row r="108" spans="1:27" ht="21" customHeight="1" x14ac:dyDescent="0.15">
      <c r="A108" s="150"/>
      <c r="B108" s="96"/>
      <c r="C108" s="79" t="s">
        <v>23</v>
      </c>
      <c r="D108" s="80"/>
      <c r="E108" s="104"/>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6"/>
    </row>
    <row r="109" spans="1:27" ht="21" customHeight="1" x14ac:dyDescent="0.4">
      <c r="A109" s="98"/>
      <c r="B109" s="69" t="s">
        <v>154</v>
      </c>
      <c r="C109" s="75">
        <f>IF(V109=TRUE,3,0)</f>
        <v>0</v>
      </c>
      <c r="D109" s="76"/>
      <c r="E109" s="9" t="s">
        <v>155</v>
      </c>
      <c r="F109" s="9"/>
      <c r="G109" s="9"/>
      <c r="H109" s="9"/>
      <c r="I109" s="9"/>
      <c r="J109" s="9"/>
      <c r="K109" s="9"/>
      <c r="L109" s="9"/>
      <c r="M109" s="9"/>
      <c r="N109" s="14" t="s">
        <v>173</v>
      </c>
      <c r="O109" s="14"/>
      <c r="P109" s="14"/>
      <c r="Q109" s="14" t="s">
        <v>174</v>
      </c>
      <c r="R109" s="14"/>
      <c r="S109" s="14"/>
      <c r="T109" s="14" t="s">
        <v>175</v>
      </c>
      <c r="U109" s="4"/>
      <c r="V109" s="22" t="b">
        <v>0</v>
      </c>
      <c r="W109" s="4"/>
      <c r="X109" s="4"/>
      <c r="Y109" s="4"/>
      <c r="Z109" s="4"/>
      <c r="AA109" s="5"/>
    </row>
    <row r="110" spans="1:27" ht="21" customHeight="1" x14ac:dyDescent="0.4">
      <c r="A110" s="98"/>
      <c r="B110" s="71"/>
      <c r="C110" s="77"/>
      <c r="D110" s="78"/>
      <c r="E110" s="81"/>
      <c r="F110" s="82"/>
      <c r="G110" s="82"/>
      <c r="H110" s="82"/>
      <c r="I110" s="82"/>
      <c r="J110" s="82"/>
      <c r="K110" s="82"/>
      <c r="L110" s="82"/>
      <c r="M110" s="82"/>
      <c r="N110" s="82"/>
      <c r="O110" s="82"/>
      <c r="P110" s="82"/>
      <c r="Q110" s="82"/>
      <c r="R110" s="82"/>
      <c r="S110" s="82"/>
      <c r="T110" s="82"/>
      <c r="U110" s="82"/>
      <c r="V110" s="82"/>
      <c r="W110" s="82"/>
      <c r="X110" s="82"/>
      <c r="Y110" s="82"/>
      <c r="Z110" s="82"/>
      <c r="AA110" s="83"/>
    </row>
    <row r="111" spans="1:27" ht="21" customHeight="1" x14ac:dyDescent="0.4">
      <c r="A111" s="98"/>
      <c r="B111" s="71"/>
      <c r="C111" s="77"/>
      <c r="D111" s="78"/>
      <c r="E111" s="81"/>
      <c r="F111" s="82"/>
      <c r="G111" s="82"/>
      <c r="H111" s="82"/>
      <c r="I111" s="82"/>
      <c r="J111" s="82"/>
      <c r="K111" s="82"/>
      <c r="L111" s="82"/>
      <c r="M111" s="82"/>
      <c r="N111" s="82"/>
      <c r="O111" s="82"/>
      <c r="P111" s="82"/>
      <c r="Q111" s="82"/>
      <c r="R111" s="82"/>
      <c r="S111" s="82"/>
      <c r="T111" s="82"/>
      <c r="U111" s="82"/>
      <c r="V111" s="82"/>
      <c r="W111" s="82"/>
      <c r="X111" s="82"/>
      <c r="Y111" s="82"/>
      <c r="Z111" s="82"/>
      <c r="AA111" s="83"/>
    </row>
    <row r="112" spans="1:27" ht="21" customHeight="1" x14ac:dyDescent="0.4">
      <c r="A112" s="98"/>
      <c r="B112" s="71"/>
      <c r="C112" s="77"/>
      <c r="D112" s="78"/>
      <c r="E112" s="81"/>
      <c r="F112" s="82"/>
      <c r="G112" s="82"/>
      <c r="H112" s="82"/>
      <c r="I112" s="82"/>
      <c r="J112" s="82"/>
      <c r="K112" s="82"/>
      <c r="L112" s="82"/>
      <c r="M112" s="82"/>
      <c r="N112" s="82"/>
      <c r="O112" s="82"/>
      <c r="P112" s="82"/>
      <c r="Q112" s="82"/>
      <c r="R112" s="82"/>
      <c r="S112" s="82"/>
      <c r="T112" s="82"/>
      <c r="U112" s="82"/>
      <c r="V112" s="82"/>
      <c r="W112" s="82"/>
      <c r="X112" s="82"/>
      <c r="Y112" s="82"/>
      <c r="Z112" s="82"/>
      <c r="AA112" s="83"/>
    </row>
    <row r="113" spans="1:27" ht="21" customHeight="1" x14ac:dyDescent="0.4">
      <c r="A113" s="98"/>
      <c r="B113" s="71"/>
      <c r="C113" s="77"/>
      <c r="D113" s="78"/>
      <c r="E113" s="81"/>
      <c r="F113" s="82"/>
      <c r="G113" s="82"/>
      <c r="H113" s="82"/>
      <c r="I113" s="82"/>
      <c r="J113" s="82"/>
      <c r="K113" s="82"/>
      <c r="L113" s="82"/>
      <c r="M113" s="82"/>
      <c r="N113" s="82"/>
      <c r="O113" s="82"/>
      <c r="P113" s="82"/>
      <c r="Q113" s="82"/>
      <c r="R113" s="82"/>
      <c r="S113" s="82"/>
      <c r="T113" s="82"/>
      <c r="U113" s="82"/>
      <c r="V113" s="82"/>
      <c r="W113" s="82"/>
      <c r="X113" s="82"/>
      <c r="Y113" s="82"/>
      <c r="Z113" s="82"/>
      <c r="AA113" s="83"/>
    </row>
    <row r="114" spans="1:27" ht="21" customHeight="1" x14ac:dyDescent="0.15">
      <c r="A114" s="98"/>
      <c r="B114" s="73"/>
      <c r="C114" s="79" t="s">
        <v>23</v>
      </c>
      <c r="D114" s="80"/>
      <c r="E114" s="84"/>
      <c r="F114" s="85"/>
      <c r="G114" s="85"/>
      <c r="H114" s="85"/>
      <c r="I114" s="85"/>
      <c r="J114" s="85"/>
      <c r="K114" s="85"/>
      <c r="L114" s="85"/>
      <c r="M114" s="85"/>
      <c r="N114" s="85"/>
      <c r="O114" s="85"/>
      <c r="P114" s="85"/>
      <c r="Q114" s="85"/>
      <c r="R114" s="85"/>
      <c r="S114" s="85"/>
      <c r="T114" s="85"/>
      <c r="U114" s="85"/>
      <c r="V114" s="85"/>
      <c r="W114" s="85"/>
      <c r="X114" s="85"/>
      <c r="Y114" s="85"/>
      <c r="Z114" s="85"/>
      <c r="AA114" s="86"/>
    </row>
    <row r="115" spans="1:27" ht="21" customHeight="1" x14ac:dyDescent="0.4">
      <c r="A115" s="98"/>
      <c r="B115" s="69" t="s">
        <v>61</v>
      </c>
      <c r="C115" s="75">
        <f>IF(U115=TRUE,3,0)</f>
        <v>0</v>
      </c>
      <c r="D115" s="76"/>
      <c r="E115" s="9" t="s">
        <v>156</v>
      </c>
      <c r="F115" s="9"/>
      <c r="G115" s="9"/>
      <c r="H115" s="9"/>
      <c r="I115" s="9"/>
      <c r="J115" s="9"/>
      <c r="K115" s="9"/>
      <c r="L115" s="9"/>
      <c r="M115" s="14" t="s">
        <v>173</v>
      </c>
      <c r="N115" s="14"/>
      <c r="O115" s="14"/>
      <c r="P115" s="14" t="s">
        <v>174</v>
      </c>
      <c r="Q115" s="14"/>
      <c r="R115" s="14"/>
      <c r="S115" s="14" t="s">
        <v>175</v>
      </c>
      <c r="T115" s="59"/>
      <c r="U115" s="22" t="b">
        <v>0</v>
      </c>
      <c r="V115" s="4"/>
      <c r="W115" s="4"/>
      <c r="X115" s="4"/>
      <c r="Y115" s="4"/>
      <c r="Z115" s="4"/>
      <c r="AA115" s="5"/>
    </row>
    <row r="116" spans="1:27" ht="21" customHeight="1" x14ac:dyDescent="0.4">
      <c r="A116" s="98"/>
      <c r="B116" s="71"/>
      <c r="C116" s="77"/>
      <c r="D116" s="78"/>
      <c r="E116" s="81"/>
      <c r="F116" s="82"/>
      <c r="G116" s="82"/>
      <c r="H116" s="82"/>
      <c r="I116" s="82"/>
      <c r="J116" s="82"/>
      <c r="K116" s="82"/>
      <c r="L116" s="82"/>
      <c r="M116" s="82"/>
      <c r="N116" s="82"/>
      <c r="O116" s="82"/>
      <c r="P116" s="82"/>
      <c r="Q116" s="82"/>
      <c r="R116" s="82"/>
      <c r="S116" s="82"/>
      <c r="T116" s="82"/>
      <c r="U116" s="82"/>
      <c r="V116" s="82"/>
      <c r="W116" s="82"/>
      <c r="X116" s="82"/>
      <c r="Y116" s="82"/>
      <c r="Z116" s="82"/>
      <c r="AA116" s="83"/>
    </row>
    <row r="117" spans="1:27" ht="21" customHeight="1" x14ac:dyDescent="0.4">
      <c r="A117" s="98"/>
      <c r="B117" s="71"/>
      <c r="C117" s="77"/>
      <c r="D117" s="78"/>
      <c r="E117" s="81"/>
      <c r="F117" s="82"/>
      <c r="G117" s="82"/>
      <c r="H117" s="82"/>
      <c r="I117" s="82"/>
      <c r="J117" s="82"/>
      <c r="K117" s="82"/>
      <c r="L117" s="82"/>
      <c r="M117" s="82"/>
      <c r="N117" s="82"/>
      <c r="O117" s="82"/>
      <c r="P117" s="82"/>
      <c r="Q117" s="82"/>
      <c r="R117" s="82"/>
      <c r="S117" s="82"/>
      <c r="T117" s="82"/>
      <c r="U117" s="82"/>
      <c r="V117" s="82"/>
      <c r="W117" s="82"/>
      <c r="X117" s="82"/>
      <c r="Y117" s="82"/>
      <c r="Z117" s="82"/>
      <c r="AA117" s="83"/>
    </row>
    <row r="118" spans="1:27" ht="21" customHeight="1" x14ac:dyDescent="0.4">
      <c r="A118" s="98"/>
      <c r="B118" s="71"/>
      <c r="C118" s="77"/>
      <c r="D118" s="78"/>
      <c r="E118" s="81"/>
      <c r="F118" s="82"/>
      <c r="G118" s="82"/>
      <c r="H118" s="82"/>
      <c r="I118" s="82"/>
      <c r="J118" s="82"/>
      <c r="K118" s="82"/>
      <c r="L118" s="82"/>
      <c r="M118" s="82"/>
      <c r="N118" s="82"/>
      <c r="O118" s="82"/>
      <c r="P118" s="82"/>
      <c r="Q118" s="82"/>
      <c r="R118" s="82"/>
      <c r="S118" s="82"/>
      <c r="T118" s="82"/>
      <c r="U118" s="82"/>
      <c r="V118" s="82"/>
      <c r="W118" s="82"/>
      <c r="X118" s="82"/>
      <c r="Y118" s="82"/>
      <c r="Z118" s="82"/>
      <c r="AA118" s="83"/>
    </row>
    <row r="119" spans="1:27" ht="21" customHeight="1" x14ac:dyDescent="0.4">
      <c r="A119" s="98"/>
      <c r="B119" s="71"/>
      <c r="C119" s="77"/>
      <c r="D119" s="78"/>
      <c r="E119" s="81"/>
      <c r="F119" s="82"/>
      <c r="G119" s="82"/>
      <c r="H119" s="82"/>
      <c r="I119" s="82"/>
      <c r="J119" s="82"/>
      <c r="K119" s="82"/>
      <c r="L119" s="82"/>
      <c r="M119" s="82"/>
      <c r="N119" s="82"/>
      <c r="O119" s="82"/>
      <c r="P119" s="82"/>
      <c r="Q119" s="82"/>
      <c r="R119" s="82"/>
      <c r="S119" s="82"/>
      <c r="T119" s="82"/>
      <c r="U119" s="82"/>
      <c r="V119" s="82"/>
      <c r="W119" s="82"/>
      <c r="X119" s="82"/>
      <c r="Y119" s="82"/>
      <c r="Z119" s="82"/>
      <c r="AA119" s="83"/>
    </row>
    <row r="120" spans="1:27" ht="21" customHeight="1" x14ac:dyDescent="0.15">
      <c r="A120" s="99"/>
      <c r="B120" s="73"/>
      <c r="C120" s="79" t="s">
        <v>23</v>
      </c>
      <c r="D120" s="80"/>
      <c r="E120" s="84"/>
      <c r="F120" s="85"/>
      <c r="G120" s="85"/>
      <c r="H120" s="85"/>
      <c r="I120" s="85"/>
      <c r="J120" s="85"/>
      <c r="K120" s="85"/>
      <c r="L120" s="85"/>
      <c r="M120" s="85"/>
      <c r="N120" s="85"/>
      <c r="O120" s="85"/>
      <c r="P120" s="85"/>
      <c r="Q120" s="85"/>
      <c r="R120" s="85"/>
      <c r="S120" s="85"/>
      <c r="T120" s="85"/>
      <c r="U120" s="85"/>
      <c r="V120" s="85"/>
      <c r="W120" s="85"/>
      <c r="X120" s="85"/>
      <c r="Y120" s="85"/>
      <c r="Z120" s="85"/>
      <c r="AA120" s="86"/>
    </row>
    <row r="121" spans="1:27" ht="21" customHeight="1" x14ac:dyDescent="0.4">
      <c r="A121" s="28" t="s">
        <v>158</v>
      </c>
    </row>
    <row r="122" spans="1:27" ht="21" customHeight="1" x14ac:dyDescent="0.4">
      <c r="B122" s="53" t="s">
        <v>159</v>
      </c>
    </row>
    <row r="123" spans="1:27" ht="21" customHeight="1" x14ac:dyDescent="0.4">
      <c r="B123" s="53" t="s">
        <v>160</v>
      </c>
    </row>
    <row r="124" spans="1:27" ht="21" customHeight="1" x14ac:dyDescent="0.4">
      <c r="B124" s="53" t="s">
        <v>161</v>
      </c>
    </row>
    <row r="125" spans="1:27" ht="21" customHeight="1" x14ac:dyDescent="0.4">
      <c r="B125" s="53" t="s">
        <v>162</v>
      </c>
    </row>
    <row r="126" spans="1:27" ht="21" customHeight="1" x14ac:dyDescent="0.4">
      <c r="B126" s="53" t="s">
        <v>163</v>
      </c>
    </row>
    <row r="127" spans="1:27" ht="21" customHeight="1" x14ac:dyDescent="0.4">
      <c r="B127" s="53" t="s">
        <v>164</v>
      </c>
    </row>
    <row r="128" spans="1:27" ht="21" customHeight="1" x14ac:dyDescent="0.4">
      <c r="B128" s="53"/>
    </row>
    <row r="129" spans="22:27" ht="26.25" customHeight="1" x14ac:dyDescent="0.4">
      <c r="V129" s="66" t="s">
        <v>165</v>
      </c>
      <c r="W129" s="67"/>
      <c r="X129" s="67"/>
      <c r="Y129" s="67"/>
      <c r="Z129" s="67"/>
      <c r="AA129" s="68"/>
    </row>
    <row r="130" spans="22:27" ht="21" customHeight="1" x14ac:dyDescent="0.4">
      <c r="V130" s="69">
        <f>C11+C50+C55+C60+C64+C67+C74+C79+C85+C89+C91+C94+C97+C103+C109+C115+IF(C24&gt;=(C43+C46),C24,(C43+C46))</f>
        <v>0</v>
      </c>
      <c r="W130" s="70"/>
      <c r="X130" s="70"/>
      <c r="Y130" s="70"/>
      <c r="Z130" s="70"/>
      <c r="AA130" s="54"/>
    </row>
    <row r="131" spans="22:27" ht="21" customHeight="1" x14ac:dyDescent="0.4">
      <c r="V131" s="71"/>
      <c r="W131" s="72"/>
      <c r="X131" s="72"/>
      <c r="Y131" s="72"/>
      <c r="Z131" s="72"/>
      <c r="AA131" s="55"/>
    </row>
    <row r="132" spans="22:27" ht="21" customHeight="1" x14ac:dyDescent="0.4">
      <c r="V132" s="73"/>
      <c r="W132" s="74"/>
      <c r="X132" s="74"/>
      <c r="Y132" s="74"/>
      <c r="Z132" s="74"/>
      <c r="AA132" s="56" t="s">
        <v>150</v>
      </c>
    </row>
  </sheetData>
  <mergeCells count="150">
    <mergeCell ref="E30:H30"/>
    <mergeCell ref="A67:A73"/>
    <mergeCell ref="A74:A77"/>
    <mergeCell ref="A103:A108"/>
    <mergeCell ref="A109:A120"/>
    <mergeCell ref="L79:M79"/>
    <mergeCell ref="L82:M82"/>
    <mergeCell ref="C78:D78"/>
    <mergeCell ref="C83:D83"/>
    <mergeCell ref="B78:B83"/>
    <mergeCell ref="C79:D82"/>
    <mergeCell ref="B74:B77"/>
    <mergeCell ref="C88:D88"/>
    <mergeCell ref="C90:D90"/>
    <mergeCell ref="C89:D89"/>
    <mergeCell ref="B88:B90"/>
    <mergeCell ref="A78:A90"/>
    <mergeCell ref="C93:D93"/>
    <mergeCell ref="C91:D92"/>
    <mergeCell ref="B91:B93"/>
    <mergeCell ref="C94:D95"/>
    <mergeCell ref="B103:B108"/>
    <mergeCell ref="B109:B114"/>
    <mergeCell ref="B115:B120"/>
    <mergeCell ref="K56:Z56"/>
    <mergeCell ref="K57:Z57"/>
    <mergeCell ref="Y68:Z68"/>
    <mergeCell ref="P51:S51"/>
    <mergeCell ref="B50:B53"/>
    <mergeCell ref="C53:D53"/>
    <mergeCell ref="C50:D52"/>
    <mergeCell ref="C58:D58"/>
    <mergeCell ref="B54:B58"/>
    <mergeCell ref="C54:D54"/>
    <mergeCell ref="C55:D57"/>
    <mergeCell ref="C43:D44"/>
    <mergeCell ref="C46:D48"/>
    <mergeCell ref="C49:D49"/>
    <mergeCell ref="O43:R43"/>
    <mergeCell ref="C45:D45"/>
    <mergeCell ref="B42:B45"/>
    <mergeCell ref="C42:D42"/>
    <mergeCell ref="B84:B87"/>
    <mergeCell ref="C84:D84"/>
    <mergeCell ref="G85:I85"/>
    <mergeCell ref="N85:P85"/>
    <mergeCell ref="O69:W69"/>
    <mergeCell ref="C73:D73"/>
    <mergeCell ref="C67:D72"/>
    <mergeCell ref="H65:J65"/>
    <mergeCell ref="R65:T65"/>
    <mergeCell ref="N75:Q75"/>
    <mergeCell ref="N76:Q76"/>
    <mergeCell ref="C77:D77"/>
    <mergeCell ref="C74:D76"/>
    <mergeCell ref="V85:X85"/>
    <mergeCell ref="C87:D87"/>
    <mergeCell ref="C85:D86"/>
    <mergeCell ref="K55:Z55"/>
    <mergeCell ref="R40:T40"/>
    <mergeCell ref="X40:Z40"/>
    <mergeCell ref="E35:H35"/>
    <mergeCell ref="E36:H36"/>
    <mergeCell ref="E31:AA31"/>
    <mergeCell ref="I37:K37"/>
    <mergeCell ref="I33:K33"/>
    <mergeCell ref="I34:K34"/>
    <mergeCell ref="J35:L35"/>
    <mergeCell ref="J36:L36"/>
    <mergeCell ref="G3:U3"/>
    <mergeCell ref="K4:Q4"/>
    <mergeCell ref="A7:AA7"/>
    <mergeCell ref="E9:AA9"/>
    <mergeCell ref="A8:AA8"/>
    <mergeCell ref="S12:U12"/>
    <mergeCell ref="A9:B9"/>
    <mergeCell ref="C9:D9"/>
    <mergeCell ref="C11:D21"/>
    <mergeCell ref="B10:B22"/>
    <mergeCell ref="G21:I21"/>
    <mergeCell ref="M21:O21"/>
    <mergeCell ref="J18:L18"/>
    <mergeCell ref="C10:D10"/>
    <mergeCell ref="C22:D22"/>
    <mergeCell ref="I10:K10"/>
    <mergeCell ref="I12:K12"/>
    <mergeCell ref="I14:K14"/>
    <mergeCell ref="X14:Z14"/>
    <mergeCell ref="S14:U14"/>
    <mergeCell ref="E15:Z15"/>
    <mergeCell ref="I16:K16"/>
    <mergeCell ref="J17:L17"/>
    <mergeCell ref="A59:A66"/>
    <mergeCell ref="A10:A58"/>
    <mergeCell ref="N68:O68"/>
    <mergeCell ref="T68:U68"/>
    <mergeCell ref="B67:B73"/>
    <mergeCell ref="B59:B62"/>
    <mergeCell ref="C63:D63"/>
    <mergeCell ref="C64:D65"/>
    <mergeCell ref="C66:D66"/>
    <mergeCell ref="B63:B66"/>
    <mergeCell ref="H61:J61"/>
    <mergeCell ref="R61:T61"/>
    <mergeCell ref="C59:D59"/>
    <mergeCell ref="C62:D62"/>
    <mergeCell ref="C60:D61"/>
    <mergeCell ref="R21:U21"/>
    <mergeCell ref="I30:K30"/>
    <mergeCell ref="S30:U30"/>
    <mergeCell ref="B23:B41"/>
    <mergeCell ref="C24:D40"/>
    <mergeCell ref="C41:D41"/>
    <mergeCell ref="C23:D23"/>
    <mergeCell ref="B46:B49"/>
    <mergeCell ref="O47:R47"/>
    <mergeCell ref="B97:B102"/>
    <mergeCell ref="A91:A102"/>
    <mergeCell ref="C103:D107"/>
    <mergeCell ref="C108:D108"/>
    <mergeCell ref="C96:D96"/>
    <mergeCell ref="B94:B96"/>
    <mergeCell ref="U99:V99"/>
    <mergeCell ref="K100:L100"/>
    <mergeCell ref="H99:J99"/>
    <mergeCell ref="E104:AA108"/>
    <mergeCell ref="AB9:AO9"/>
    <mergeCell ref="V6:AA6"/>
    <mergeCell ref="U5:V5"/>
    <mergeCell ref="V129:AA129"/>
    <mergeCell ref="V130:Z132"/>
    <mergeCell ref="C109:D113"/>
    <mergeCell ref="C114:D114"/>
    <mergeCell ref="C115:D119"/>
    <mergeCell ref="C120:D120"/>
    <mergeCell ref="E110:AA114"/>
    <mergeCell ref="E116:AA120"/>
    <mergeCell ref="O101:Z101"/>
    <mergeCell ref="C101:D102"/>
    <mergeCell ref="C97:D100"/>
    <mergeCell ref="X12:Z12"/>
    <mergeCell ref="X30:Z30"/>
    <mergeCell ref="X26:Z26"/>
    <mergeCell ref="I28:K28"/>
    <mergeCell ref="E29:AA29"/>
    <mergeCell ref="K24:M24"/>
    <mergeCell ref="I26:K26"/>
    <mergeCell ref="S26:U26"/>
    <mergeCell ref="I23:K23"/>
    <mergeCell ref="K40:M40"/>
  </mergeCells>
  <phoneticPr fontId="2"/>
  <pageMargins left="0.6692913385826772" right="7.874015748031496E-2" top="0.47244094488188981" bottom="0.47244094488188981" header="0.31496062992125984" footer="0.31496062992125984"/>
  <pageSetup paperSize="9" scale="80" fitToHeight="0" orientation="portrait" r:id="rId1"/>
  <rowBreaks count="2" manualBreakCount="2">
    <brk id="41" max="16383" man="1"/>
    <brk id="9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14</xdr:col>
                    <xdr:colOff>19050</xdr:colOff>
                    <xdr:row>53</xdr:row>
                    <xdr:rowOff>47625</xdr:rowOff>
                  </from>
                  <to>
                    <xdr:col>16</xdr:col>
                    <xdr:colOff>19050</xdr:colOff>
                    <xdr:row>53</xdr:row>
                    <xdr:rowOff>304800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17</xdr:col>
                    <xdr:colOff>38100</xdr:colOff>
                    <xdr:row>53</xdr:row>
                    <xdr:rowOff>47625</xdr:rowOff>
                  </from>
                  <to>
                    <xdr:col>19</xdr:col>
                    <xdr:colOff>28575</xdr:colOff>
                    <xdr:row>53</xdr:row>
                    <xdr:rowOff>304800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14</xdr:col>
                    <xdr:colOff>0</xdr:colOff>
                    <xdr:row>59</xdr:row>
                    <xdr:rowOff>0</xdr:rowOff>
                  </from>
                  <to>
                    <xdr:col>15</xdr:col>
                    <xdr:colOff>266700</xdr:colOff>
                    <xdr:row>59</xdr:row>
                    <xdr:rowOff>247650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17</xdr:col>
                    <xdr:colOff>19050</xdr:colOff>
                    <xdr:row>59</xdr:row>
                    <xdr:rowOff>0</xdr:rowOff>
                  </from>
                  <to>
                    <xdr:col>19</xdr:col>
                    <xdr:colOff>9525</xdr:colOff>
                    <xdr:row>59</xdr:row>
                    <xdr:rowOff>247650</xdr:rowOff>
                  </to>
                </anchor>
              </controlPr>
            </control>
          </mc:Choice>
        </mc:AlternateContent>
        <mc:AlternateContent xmlns:mc="http://schemas.openxmlformats.org/markup-compatibility/2006">
          <mc:Choice Requires="x14">
            <control shapeId="1031" r:id="rId8" name="Check Box 7">
              <controlPr locked="0" defaultSize="0" autoFill="0" autoLine="0" autoPict="0">
                <anchor moveWithCells="1">
                  <from>
                    <xdr:col>14</xdr:col>
                    <xdr:colOff>0</xdr:colOff>
                    <xdr:row>63</xdr:row>
                    <xdr:rowOff>9525</xdr:rowOff>
                  </from>
                  <to>
                    <xdr:col>15</xdr:col>
                    <xdr:colOff>266700</xdr:colOff>
                    <xdr:row>63</xdr:row>
                    <xdr:rowOff>247650</xdr:rowOff>
                  </to>
                </anchor>
              </controlPr>
            </control>
          </mc:Choice>
        </mc:AlternateContent>
        <mc:AlternateContent xmlns:mc="http://schemas.openxmlformats.org/markup-compatibility/2006">
          <mc:Choice Requires="x14">
            <control shapeId="1032" r:id="rId9" name="Check Box 8">
              <controlPr locked="0" defaultSize="0" autoFill="0" autoLine="0" autoPict="0">
                <anchor moveWithCells="1">
                  <from>
                    <xdr:col>17</xdr:col>
                    <xdr:colOff>19050</xdr:colOff>
                    <xdr:row>63</xdr:row>
                    <xdr:rowOff>9525</xdr:rowOff>
                  </from>
                  <to>
                    <xdr:col>19</xdr:col>
                    <xdr:colOff>9525</xdr:colOff>
                    <xdr:row>63</xdr:row>
                    <xdr:rowOff>257175</xdr:rowOff>
                  </to>
                </anchor>
              </controlPr>
            </control>
          </mc:Choice>
        </mc:AlternateContent>
        <mc:AlternateContent xmlns:mc="http://schemas.openxmlformats.org/markup-compatibility/2006">
          <mc:Choice Requires="x14">
            <control shapeId="1033" r:id="rId10" name="Check Box 9">
              <controlPr locked="0" defaultSize="0" autoFill="0" autoLine="0" autoPict="0">
                <anchor moveWithCells="1">
                  <from>
                    <xdr:col>11</xdr:col>
                    <xdr:colOff>28575</xdr:colOff>
                    <xdr:row>69</xdr:row>
                    <xdr:rowOff>9525</xdr:rowOff>
                  </from>
                  <to>
                    <xdr:col>15</xdr:col>
                    <xdr:colOff>9525</xdr:colOff>
                    <xdr:row>69</xdr:row>
                    <xdr:rowOff>257175</xdr:rowOff>
                  </to>
                </anchor>
              </controlPr>
            </control>
          </mc:Choice>
        </mc:AlternateContent>
        <mc:AlternateContent xmlns:mc="http://schemas.openxmlformats.org/markup-compatibility/2006">
          <mc:Choice Requires="x14">
            <control shapeId="1034" r:id="rId11" name="Check Box 10">
              <controlPr locked="0" defaultSize="0" autoFill="0" autoLine="0" autoPict="0">
                <anchor moveWithCells="1">
                  <from>
                    <xdr:col>16</xdr:col>
                    <xdr:colOff>28575</xdr:colOff>
                    <xdr:row>69</xdr:row>
                    <xdr:rowOff>9525</xdr:rowOff>
                  </from>
                  <to>
                    <xdr:col>20</xdr:col>
                    <xdr:colOff>0</xdr:colOff>
                    <xdr:row>69</xdr:row>
                    <xdr:rowOff>257175</xdr:rowOff>
                  </to>
                </anchor>
              </controlPr>
            </control>
          </mc:Choice>
        </mc:AlternateContent>
        <mc:AlternateContent xmlns:mc="http://schemas.openxmlformats.org/markup-compatibility/2006">
          <mc:Choice Requires="x14">
            <control shapeId="1035" r:id="rId12" name="Check Box 11">
              <controlPr locked="0" defaultSize="0" autoFill="0" autoLine="0" autoPict="0">
                <anchor moveWithCells="1">
                  <from>
                    <xdr:col>9</xdr:col>
                    <xdr:colOff>19050</xdr:colOff>
                    <xdr:row>77</xdr:row>
                    <xdr:rowOff>9525</xdr:rowOff>
                  </from>
                  <to>
                    <xdr:col>11</xdr:col>
                    <xdr:colOff>9525</xdr:colOff>
                    <xdr:row>77</xdr:row>
                    <xdr:rowOff>257175</xdr:rowOff>
                  </to>
                </anchor>
              </controlPr>
            </control>
          </mc:Choice>
        </mc:AlternateContent>
        <mc:AlternateContent xmlns:mc="http://schemas.openxmlformats.org/markup-compatibility/2006">
          <mc:Choice Requires="x14">
            <control shapeId="1037" r:id="rId13" name="Check Box 13">
              <controlPr locked="0" defaultSize="0" autoFill="0" autoLine="0" autoPict="0">
                <anchor moveWithCells="1">
                  <from>
                    <xdr:col>12</xdr:col>
                    <xdr:colOff>19050</xdr:colOff>
                    <xdr:row>77</xdr:row>
                    <xdr:rowOff>9525</xdr:rowOff>
                  </from>
                  <to>
                    <xdr:col>14</xdr:col>
                    <xdr:colOff>19050</xdr:colOff>
                    <xdr:row>77</xdr:row>
                    <xdr:rowOff>257175</xdr:rowOff>
                  </to>
                </anchor>
              </controlPr>
            </control>
          </mc:Choice>
        </mc:AlternateContent>
        <mc:AlternateContent xmlns:mc="http://schemas.openxmlformats.org/markup-compatibility/2006">
          <mc:Choice Requires="x14">
            <control shapeId="1038" r:id="rId14" name="Check Box 14">
              <controlPr locked="0" defaultSize="0" autoFill="0" autoLine="0" autoPict="0">
                <anchor moveWithCells="1">
                  <from>
                    <xdr:col>19</xdr:col>
                    <xdr:colOff>47625</xdr:colOff>
                    <xdr:row>78</xdr:row>
                    <xdr:rowOff>9525</xdr:rowOff>
                  </from>
                  <to>
                    <xdr:col>21</xdr:col>
                    <xdr:colOff>247650</xdr:colOff>
                    <xdr:row>79</xdr:row>
                    <xdr:rowOff>0</xdr:rowOff>
                  </to>
                </anchor>
              </controlPr>
            </control>
          </mc:Choice>
        </mc:AlternateContent>
        <mc:AlternateContent xmlns:mc="http://schemas.openxmlformats.org/markup-compatibility/2006">
          <mc:Choice Requires="x14">
            <control shapeId="1039" r:id="rId15" name="Check Box 15">
              <controlPr locked="0" defaultSize="0" autoFill="0" autoLine="0" autoPict="0">
                <anchor moveWithCells="1">
                  <from>
                    <xdr:col>23</xdr:col>
                    <xdr:colOff>0</xdr:colOff>
                    <xdr:row>78</xdr:row>
                    <xdr:rowOff>9525</xdr:rowOff>
                  </from>
                  <to>
                    <xdr:col>26</xdr:col>
                    <xdr:colOff>66675</xdr:colOff>
                    <xdr:row>79</xdr:row>
                    <xdr:rowOff>0</xdr:rowOff>
                  </to>
                </anchor>
              </controlPr>
            </control>
          </mc:Choice>
        </mc:AlternateContent>
        <mc:AlternateContent xmlns:mc="http://schemas.openxmlformats.org/markup-compatibility/2006">
          <mc:Choice Requires="x14">
            <control shapeId="1040" r:id="rId16" name="Check Box 16">
              <controlPr locked="0" defaultSize="0" autoFill="0" autoLine="0" autoPict="0">
                <anchor moveWithCells="1">
                  <from>
                    <xdr:col>16</xdr:col>
                    <xdr:colOff>28575</xdr:colOff>
                    <xdr:row>80</xdr:row>
                    <xdr:rowOff>19050</xdr:rowOff>
                  </from>
                  <to>
                    <xdr:col>18</xdr:col>
                    <xdr:colOff>19050</xdr:colOff>
                    <xdr:row>81</xdr:row>
                    <xdr:rowOff>0</xdr:rowOff>
                  </to>
                </anchor>
              </controlPr>
            </control>
          </mc:Choice>
        </mc:AlternateContent>
        <mc:AlternateContent xmlns:mc="http://schemas.openxmlformats.org/markup-compatibility/2006">
          <mc:Choice Requires="x14">
            <control shapeId="1041" r:id="rId17" name="Check Box 17">
              <controlPr locked="0" defaultSize="0" autoFill="0" autoLine="0" autoPict="0">
                <anchor moveWithCells="1">
                  <from>
                    <xdr:col>19</xdr:col>
                    <xdr:colOff>19050</xdr:colOff>
                    <xdr:row>80</xdr:row>
                    <xdr:rowOff>9525</xdr:rowOff>
                  </from>
                  <to>
                    <xdr:col>20</xdr:col>
                    <xdr:colOff>285750</xdr:colOff>
                    <xdr:row>80</xdr:row>
                    <xdr:rowOff>257175</xdr:rowOff>
                  </to>
                </anchor>
              </controlPr>
            </control>
          </mc:Choice>
        </mc:AlternateContent>
        <mc:AlternateContent xmlns:mc="http://schemas.openxmlformats.org/markup-compatibility/2006">
          <mc:Choice Requires="x14">
            <control shapeId="1042" r:id="rId18" name="Check Box 18">
              <controlPr locked="0" defaultSize="0" autoFill="0" autoLine="0" autoPict="0">
                <anchor moveWithCells="1">
                  <from>
                    <xdr:col>19</xdr:col>
                    <xdr:colOff>47625</xdr:colOff>
                    <xdr:row>81</xdr:row>
                    <xdr:rowOff>19050</xdr:rowOff>
                  </from>
                  <to>
                    <xdr:col>21</xdr:col>
                    <xdr:colOff>247650</xdr:colOff>
                    <xdr:row>82</xdr:row>
                    <xdr:rowOff>0</xdr:rowOff>
                  </to>
                </anchor>
              </controlPr>
            </control>
          </mc:Choice>
        </mc:AlternateContent>
        <mc:AlternateContent xmlns:mc="http://schemas.openxmlformats.org/markup-compatibility/2006">
          <mc:Choice Requires="x14">
            <control shapeId="1043" r:id="rId19" name="Check Box 19">
              <controlPr locked="0" defaultSize="0" autoFill="0" autoLine="0" autoPict="0">
                <anchor moveWithCells="1">
                  <from>
                    <xdr:col>22</xdr:col>
                    <xdr:colOff>276225</xdr:colOff>
                    <xdr:row>81</xdr:row>
                    <xdr:rowOff>9525</xdr:rowOff>
                  </from>
                  <to>
                    <xdr:col>26</xdr:col>
                    <xdr:colOff>66675</xdr:colOff>
                    <xdr:row>81</xdr:row>
                    <xdr:rowOff>257175</xdr:rowOff>
                  </to>
                </anchor>
              </controlPr>
            </control>
          </mc:Choice>
        </mc:AlternateContent>
        <mc:AlternateContent xmlns:mc="http://schemas.openxmlformats.org/markup-compatibility/2006">
          <mc:Choice Requires="x14">
            <control shapeId="1046" r:id="rId20" name="Check Box 22">
              <controlPr locked="0" defaultSize="0" autoFill="0" autoLine="0" autoPict="0">
                <anchor moveWithCells="1">
                  <from>
                    <xdr:col>11</xdr:col>
                    <xdr:colOff>19050</xdr:colOff>
                    <xdr:row>88</xdr:row>
                    <xdr:rowOff>9525</xdr:rowOff>
                  </from>
                  <to>
                    <xdr:col>13</xdr:col>
                    <xdr:colOff>9525</xdr:colOff>
                    <xdr:row>88</xdr:row>
                    <xdr:rowOff>257175</xdr:rowOff>
                  </to>
                </anchor>
              </controlPr>
            </control>
          </mc:Choice>
        </mc:AlternateContent>
        <mc:AlternateContent xmlns:mc="http://schemas.openxmlformats.org/markup-compatibility/2006">
          <mc:Choice Requires="x14">
            <control shapeId="1047" r:id="rId21" name="Check Box 23">
              <controlPr locked="0" defaultSize="0" autoFill="0" autoLine="0" autoPict="0">
                <anchor moveWithCells="1">
                  <from>
                    <xdr:col>14</xdr:col>
                    <xdr:colOff>28575</xdr:colOff>
                    <xdr:row>88</xdr:row>
                    <xdr:rowOff>9525</xdr:rowOff>
                  </from>
                  <to>
                    <xdr:col>16</xdr:col>
                    <xdr:colOff>19050</xdr:colOff>
                    <xdr:row>88</xdr:row>
                    <xdr:rowOff>257175</xdr:rowOff>
                  </to>
                </anchor>
              </controlPr>
            </control>
          </mc:Choice>
        </mc:AlternateContent>
        <mc:AlternateContent xmlns:mc="http://schemas.openxmlformats.org/markup-compatibility/2006">
          <mc:Choice Requires="x14">
            <control shapeId="1048" r:id="rId22" name="Check Box 24">
              <controlPr locked="0" defaultSize="0" autoFill="0" autoLine="0" autoPict="0">
                <anchor moveWithCells="1">
                  <from>
                    <xdr:col>16</xdr:col>
                    <xdr:colOff>19050</xdr:colOff>
                    <xdr:row>91</xdr:row>
                    <xdr:rowOff>9525</xdr:rowOff>
                  </from>
                  <to>
                    <xdr:col>18</xdr:col>
                    <xdr:colOff>9525</xdr:colOff>
                    <xdr:row>91</xdr:row>
                    <xdr:rowOff>257175</xdr:rowOff>
                  </to>
                </anchor>
              </controlPr>
            </control>
          </mc:Choice>
        </mc:AlternateContent>
        <mc:AlternateContent xmlns:mc="http://schemas.openxmlformats.org/markup-compatibility/2006">
          <mc:Choice Requires="x14">
            <control shapeId="1049" r:id="rId23" name="Check Box 25">
              <controlPr locked="0" defaultSize="0" autoFill="0" autoLine="0" autoPict="0">
                <anchor moveWithCells="1">
                  <from>
                    <xdr:col>19</xdr:col>
                    <xdr:colOff>19050</xdr:colOff>
                    <xdr:row>91</xdr:row>
                    <xdr:rowOff>9525</xdr:rowOff>
                  </from>
                  <to>
                    <xdr:col>20</xdr:col>
                    <xdr:colOff>285750</xdr:colOff>
                    <xdr:row>91</xdr:row>
                    <xdr:rowOff>257175</xdr:rowOff>
                  </to>
                </anchor>
              </controlPr>
            </control>
          </mc:Choice>
        </mc:AlternateContent>
        <mc:AlternateContent xmlns:mc="http://schemas.openxmlformats.org/markup-compatibility/2006">
          <mc:Choice Requires="x14">
            <control shapeId="1052" r:id="rId24" name="Check Box 28">
              <controlPr locked="0" defaultSize="0" autoFill="0" autoLine="0" autoPict="0">
                <anchor moveWithCells="1">
                  <from>
                    <xdr:col>21</xdr:col>
                    <xdr:colOff>57150</xdr:colOff>
                    <xdr:row>94</xdr:row>
                    <xdr:rowOff>19050</xdr:rowOff>
                  </from>
                  <to>
                    <xdr:col>23</xdr:col>
                    <xdr:colOff>47625</xdr:colOff>
                    <xdr:row>95</xdr:row>
                    <xdr:rowOff>0</xdr:rowOff>
                  </to>
                </anchor>
              </controlPr>
            </control>
          </mc:Choice>
        </mc:AlternateContent>
        <mc:AlternateContent xmlns:mc="http://schemas.openxmlformats.org/markup-compatibility/2006">
          <mc:Choice Requires="x14">
            <control shapeId="1053" r:id="rId25" name="Check Box 29">
              <controlPr locked="0" defaultSize="0" autoFill="0" autoLine="0" autoPict="0">
                <anchor moveWithCells="1">
                  <from>
                    <xdr:col>24</xdr:col>
                    <xdr:colOff>57150</xdr:colOff>
                    <xdr:row>94</xdr:row>
                    <xdr:rowOff>19050</xdr:rowOff>
                  </from>
                  <to>
                    <xdr:col>26</xdr:col>
                    <xdr:colOff>47625</xdr:colOff>
                    <xdr:row>95</xdr:row>
                    <xdr:rowOff>0</xdr:rowOff>
                  </to>
                </anchor>
              </controlPr>
            </control>
          </mc:Choice>
        </mc:AlternateContent>
        <mc:AlternateContent xmlns:mc="http://schemas.openxmlformats.org/markup-compatibility/2006">
          <mc:Choice Requires="x14">
            <control shapeId="1054" r:id="rId26" name="Check Box 30">
              <controlPr locked="0" defaultSize="0" autoFill="0" autoLine="0" autoPict="0">
                <anchor moveWithCells="1">
                  <from>
                    <xdr:col>15</xdr:col>
                    <xdr:colOff>19050</xdr:colOff>
                    <xdr:row>96</xdr:row>
                    <xdr:rowOff>9525</xdr:rowOff>
                  </from>
                  <to>
                    <xdr:col>17</xdr:col>
                    <xdr:colOff>9525</xdr:colOff>
                    <xdr:row>96</xdr:row>
                    <xdr:rowOff>257175</xdr:rowOff>
                  </to>
                </anchor>
              </controlPr>
            </control>
          </mc:Choice>
        </mc:AlternateContent>
        <mc:AlternateContent xmlns:mc="http://schemas.openxmlformats.org/markup-compatibility/2006">
          <mc:Choice Requires="x14">
            <control shapeId="1055" r:id="rId27" name="Check Box 31">
              <controlPr locked="0" defaultSize="0" autoFill="0" autoLine="0" autoPict="0">
                <anchor moveWithCells="1">
                  <from>
                    <xdr:col>18</xdr:col>
                    <xdr:colOff>19050</xdr:colOff>
                    <xdr:row>96</xdr:row>
                    <xdr:rowOff>9525</xdr:rowOff>
                  </from>
                  <to>
                    <xdr:col>20</xdr:col>
                    <xdr:colOff>9525</xdr:colOff>
                    <xdr:row>96</xdr:row>
                    <xdr:rowOff>257175</xdr:rowOff>
                  </to>
                </anchor>
              </controlPr>
            </control>
          </mc:Choice>
        </mc:AlternateContent>
        <mc:AlternateContent xmlns:mc="http://schemas.openxmlformats.org/markup-compatibility/2006">
          <mc:Choice Requires="x14">
            <control shapeId="1056" r:id="rId28" name="Check Box 32">
              <controlPr locked="0" defaultSize="0" autoFill="0" autoLine="0" autoPict="0">
                <anchor moveWithCells="1">
                  <from>
                    <xdr:col>12</xdr:col>
                    <xdr:colOff>247650</xdr:colOff>
                    <xdr:row>98</xdr:row>
                    <xdr:rowOff>0</xdr:rowOff>
                  </from>
                  <to>
                    <xdr:col>14</xdr:col>
                    <xdr:colOff>57150</xdr:colOff>
                    <xdr:row>99</xdr:row>
                    <xdr:rowOff>0</xdr:rowOff>
                  </to>
                </anchor>
              </controlPr>
            </control>
          </mc:Choice>
        </mc:AlternateContent>
        <mc:AlternateContent xmlns:mc="http://schemas.openxmlformats.org/markup-compatibility/2006">
          <mc:Choice Requires="x14">
            <control shapeId="1057" r:id="rId29" name="Check Box 33">
              <controlPr locked="0" defaultSize="0" autoFill="0" autoLine="0" autoPict="0">
                <anchor moveWithCells="1">
                  <from>
                    <xdr:col>14</xdr:col>
                    <xdr:colOff>190500</xdr:colOff>
                    <xdr:row>98</xdr:row>
                    <xdr:rowOff>0</xdr:rowOff>
                  </from>
                  <to>
                    <xdr:col>16</xdr:col>
                    <xdr:colOff>19050</xdr:colOff>
                    <xdr:row>99</xdr:row>
                    <xdr:rowOff>0</xdr:rowOff>
                  </to>
                </anchor>
              </controlPr>
            </control>
          </mc:Choice>
        </mc:AlternateContent>
        <mc:AlternateContent xmlns:mc="http://schemas.openxmlformats.org/markup-compatibility/2006">
          <mc:Choice Requires="x14">
            <control shapeId="1059" r:id="rId30" name="Check Box 35">
              <controlPr locked="0" defaultSize="0" autoFill="0" autoLine="0" autoPict="0">
                <anchor moveWithCells="1">
                  <from>
                    <xdr:col>15</xdr:col>
                    <xdr:colOff>66675</xdr:colOff>
                    <xdr:row>102</xdr:row>
                    <xdr:rowOff>9525</xdr:rowOff>
                  </from>
                  <to>
                    <xdr:col>17</xdr:col>
                    <xdr:colOff>57150</xdr:colOff>
                    <xdr:row>102</xdr:row>
                    <xdr:rowOff>257175</xdr:rowOff>
                  </to>
                </anchor>
              </controlPr>
            </control>
          </mc:Choice>
        </mc:AlternateContent>
        <mc:AlternateContent xmlns:mc="http://schemas.openxmlformats.org/markup-compatibility/2006">
          <mc:Choice Requires="x14">
            <control shapeId="1060" r:id="rId31" name="Check Box 36">
              <controlPr locked="0" defaultSize="0" autoFill="0" autoLine="0" autoPict="0">
                <anchor moveWithCells="1">
                  <from>
                    <xdr:col>12</xdr:col>
                    <xdr:colOff>38100</xdr:colOff>
                    <xdr:row>102</xdr:row>
                    <xdr:rowOff>9525</xdr:rowOff>
                  </from>
                  <to>
                    <xdr:col>14</xdr:col>
                    <xdr:colOff>142875</xdr:colOff>
                    <xdr:row>102</xdr:row>
                    <xdr:rowOff>257175</xdr:rowOff>
                  </to>
                </anchor>
              </controlPr>
            </control>
          </mc:Choice>
        </mc:AlternateContent>
        <mc:AlternateContent xmlns:mc="http://schemas.openxmlformats.org/markup-compatibility/2006">
          <mc:Choice Requires="x14">
            <control shapeId="1061" r:id="rId32" name="Check Box 37">
              <controlPr locked="0" defaultSize="0" autoFill="0" autoLine="0" autoPict="0">
                <anchor moveWithCells="1">
                  <from>
                    <xdr:col>17</xdr:col>
                    <xdr:colOff>66675</xdr:colOff>
                    <xdr:row>108</xdr:row>
                    <xdr:rowOff>9525</xdr:rowOff>
                  </from>
                  <to>
                    <xdr:col>19</xdr:col>
                    <xdr:colOff>57150</xdr:colOff>
                    <xdr:row>108</xdr:row>
                    <xdr:rowOff>257175</xdr:rowOff>
                  </to>
                </anchor>
              </controlPr>
            </control>
          </mc:Choice>
        </mc:AlternateContent>
        <mc:AlternateContent xmlns:mc="http://schemas.openxmlformats.org/markup-compatibility/2006">
          <mc:Choice Requires="x14">
            <control shapeId="1062" r:id="rId33" name="Check Box 38">
              <controlPr locked="0" defaultSize="0" autoFill="0" autoLine="0" autoPict="0">
                <anchor moveWithCells="1">
                  <from>
                    <xdr:col>16</xdr:col>
                    <xdr:colOff>66675</xdr:colOff>
                    <xdr:row>114</xdr:row>
                    <xdr:rowOff>9525</xdr:rowOff>
                  </from>
                  <to>
                    <xdr:col>18</xdr:col>
                    <xdr:colOff>57150</xdr:colOff>
                    <xdr:row>114</xdr:row>
                    <xdr:rowOff>257175</xdr:rowOff>
                  </to>
                </anchor>
              </controlPr>
            </control>
          </mc:Choice>
        </mc:AlternateContent>
        <mc:AlternateContent xmlns:mc="http://schemas.openxmlformats.org/markup-compatibility/2006">
          <mc:Choice Requires="x14">
            <control shapeId="1063" r:id="rId34" name="Check Box 39">
              <controlPr locked="0" defaultSize="0" autoFill="0" autoLine="0" autoPict="0">
                <anchor moveWithCells="1">
                  <from>
                    <xdr:col>14</xdr:col>
                    <xdr:colOff>38100</xdr:colOff>
                    <xdr:row>108</xdr:row>
                    <xdr:rowOff>9525</xdr:rowOff>
                  </from>
                  <to>
                    <xdr:col>16</xdr:col>
                    <xdr:colOff>133350</xdr:colOff>
                    <xdr:row>108</xdr:row>
                    <xdr:rowOff>257175</xdr:rowOff>
                  </to>
                </anchor>
              </controlPr>
            </control>
          </mc:Choice>
        </mc:AlternateContent>
        <mc:AlternateContent xmlns:mc="http://schemas.openxmlformats.org/markup-compatibility/2006">
          <mc:Choice Requires="x14">
            <control shapeId="1064" r:id="rId35" name="Check Box 40">
              <controlPr locked="0" defaultSize="0" autoFill="0" autoLine="0" autoPict="0">
                <anchor moveWithCells="1">
                  <from>
                    <xdr:col>13</xdr:col>
                    <xdr:colOff>38100</xdr:colOff>
                    <xdr:row>114</xdr:row>
                    <xdr:rowOff>9525</xdr:rowOff>
                  </from>
                  <to>
                    <xdr:col>15</xdr:col>
                    <xdr:colOff>142875</xdr:colOff>
                    <xdr:row>114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2019-10-03T07:15:11Z</cp:lastPrinted>
  <dcterms:created xsi:type="dcterms:W3CDTF">2019-08-08T08:47:43Z</dcterms:created>
  <dcterms:modified xsi:type="dcterms:W3CDTF">2019-10-03T07:16:32Z</dcterms:modified>
</cp:coreProperties>
</file>